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zkolenia\13. NIS2_UoKSC_Solo\Materiały dla uczestników\"/>
    </mc:Choice>
  </mc:AlternateContent>
  <xr:revisionPtr revIDLastSave="0" documentId="11_F429D9788045BB7546A14CD71738E6298647B738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zewodnik" sheetId="1" r:id="rId1"/>
    <sheet name="Roadmapa" sheetId="2" r:id="rId2"/>
    <sheet name="Oś czasu" sheetId="3" r:id="rId3"/>
    <sheet name="Pulpit" sheetId="4" r:id="rId4"/>
  </sheets>
  <definedNames>
    <definedName name="_xlnm._FilterDatabase" localSheetId="1" hidden="1">Roadmapa!$A$3:$I$68</definedName>
    <definedName name="_xlnm.Print_Titles" localSheetId="2">'Oś czasu'!$4:$4,'Oś czasu'!$A:$C</definedName>
    <definedName name="_xlnm.Print_Titles" localSheetId="1">Roadmapa!$3:$3</definedName>
  </definedNames>
  <calcPr calcId="181029"/>
</workbook>
</file>

<file path=xl/calcChain.xml><?xml version="1.0" encoding="utf-8"?>
<calcChain xmlns="http://schemas.openxmlformats.org/spreadsheetml/2006/main">
  <c r="G12" i="4" l="1"/>
  <c r="F12" i="4"/>
  <c r="E12" i="4"/>
  <c r="D12" i="4"/>
  <c r="C12" i="4"/>
  <c r="B12" i="4"/>
  <c r="H12" i="4" s="1"/>
  <c r="G11" i="4"/>
  <c r="F11" i="4"/>
  <c r="E11" i="4"/>
  <c r="D11" i="4"/>
  <c r="C11" i="4"/>
  <c r="B11" i="4"/>
  <c r="H11" i="4" s="1"/>
  <c r="G10" i="4"/>
  <c r="F10" i="4"/>
  <c r="E10" i="4"/>
  <c r="D10" i="4"/>
  <c r="C10" i="4"/>
  <c r="B10" i="4"/>
  <c r="H10" i="4" s="1"/>
  <c r="G9" i="4"/>
  <c r="F9" i="4"/>
  <c r="E9" i="4"/>
  <c r="D9" i="4"/>
  <c r="C9" i="4"/>
  <c r="B9" i="4"/>
  <c r="H9" i="4" s="1"/>
  <c r="G8" i="4"/>
  <c r="F8" i="4"/>
  <c r="E8" i="4"/>
  <c r="D8" i="4"/>
  <c r="H8" i="4" s="1"/>
  <c r="C8" i="4"/>
  <c r="B8" i="4"/>
  <c r="G7" i="4"/>
  <c r="F7" i="4"/>
  <c r="E7" i="4"/>
  <c r="D7" i="4"/>
  <c r="C7" i="4"/>
  <c r="B7" i="4"/>
  <c r="H7" i="4" s="1"/>
  <c r="G6" i="4"/>
  <c r="F6" i="4"/>
  <c r="E6" i="4"/>
  <c r="D6" i="4"/>
  <c r="C6" i="4"/>
  <c r="B6" i="4"/>
  <c r="H6" i="4" s="1"/>
  <c r="G5" i="4"/>
  <c r="G13" i="4" s="1"/>
  <c r="F5" i="4"/>
  <c r="F13" i="4" s="1"/>
  <c r="E5" i="4"/>
  <c r="E13" i="4" s="1"/>
  <c r="D5" i="4"/>
  <c r="D13" i="4" s="1"/>
  <c r="C5" i="4"/>
  <c r="C13" i="4" s="1"/>
  <c r="B5" i="4"/>
  <c r="H5" i="4" s="1"/>
  <c r="B13" i="4" l="1"/>
  <c r="H13" i="4" s="1"/>
</calcChain>
</file>

<file path=xl/sharedStrings.xml><?xml version="1.0" encoding="utf-8"?>
<sst xmlns="http://schemas.openxmlformats.org/spreadsheetml/2006/main" count="740" uniqueCount="508">
  <si>
    <t>ROADMAPA WDROŻENIA UoKSC — PRZEWODNIK KROK PO KROKU</t>
  </si>
  <si>
    <t>Od uruchomienia projektu do audytu z art. 15 · 44 tygodnie · wersja wrzesień 2026 · LT MASTERY</t>
  </si>
  <si>
    <t>O DOKUMENCIE</t>
  </si>
  <si>
    <t>Cel</t>
  </si>
  <si>
    <t>Roadmapa prowadzi osobę odpowiedzialną za wdrożenie od powołania projektu do audytu bezpieczeństwa z art. 15 UoKSC. Każdy krok ma przepis, produkt, odpowiedzialnego, orientacyjny termin i priorytet. Kolejność kroków wynika z zależności między obowiązkami, a nie z podziału na warstwy technologiczne.</t>
  </si>
  <si>
    <t>Stan prawny</t>
  </si>
  <si>
    <t>Ustawa z dnia 5 lipca 2018 r. o krajowym systemie cyberbezpieczeństwa (Dz. U. z 2026 r. poz. 20) w brzmieniu nadanym ustawą z dnia 23 stycznia 2026 r. (Dz. U. poz. 252), obowiązującym od 3 kwietnia 2026 r. Weryfikacja treści: 7 września 2026 r.</t>
  </si>
  <si>
    <t>Oś czasu</t>
  </si>
  <si>
    <t>Tygodnie są liczone od uruchomienia projektu, nie od daty kalendarzowej. Terminy USTAWOWE są bezwzględne i wskazane osobno w tabeli terminów poniżej — orientacyjny tydzień nigdy ich nie zastępuje.</t>
  </si>
  <si>
    <t>Jak używać</t>
  </si>
  <si>
    <t>Wypełniaj kolumnę STATUS w arkuszu „Roadmapa”; arkusz „Oś czasu” pokazuje rozkład prac w tygodniach, z paskami kolorowanymi według fazy. Kolumnę „Odpowiedzialny” dostosuj do własnej struktury — wskazania są przykładowe.</t>
  </si>
  <si>
    <t>OSIEM FAZ</t>
  </si>
  <si>
    <t>F0</t>
  </si>
  <si>
    <t>FAZA 0 — URUCHOMIENIE (tygodnie 1–2) — 4 kroki</t>
  </si>
  <si>
    <t>F1</t>
  </si>
  <si>
    <t>FAZA 1 — STATUS PRAWNY I WPIS DO WYKAZU (tygodnie 1–6) — 8 kroków</t>
  </si>
  <si>
    <t>F2</t>
  </si>
  <si>
    <t>FAZA 2 — DIAGNOZA I ANALIZA LUK (tygodnie 3–8) — 4 kroki</t>
  </si>
  <si>
    <t>F3</t>
  </si>
  <si>
    <t>FAZA 3 — DOKUMENTACJA WYMAGANA PRZEZ ART. 10 (tygodnie 6–20) — 8 kroków</t>
  </si>
  <si>
    <t>F4</t>
  </si>
  <si>
    <t>FAZA 4 — ŚRODKI Z ART. 8 UST. 1 PKT 2 LIT. a–n (tygodnie 8–34) — 13 kroków</t>
  </si>
  <si>
    <t>F5</t>
  </si>
  <si>
    <t>FAZA 5 — INCYDENTY I CIĄGŁOŚĆ DZIAŁANIA (tygodnie 14–30) — 8 kroków</t>
  </si>
  <si>
    <t>F6</t>
  </si>
  <si>
    <t>FAZA 6 — GOTOWOŚĆ DO AUDYTU Z ART. 15 (tygodnie 30–44) — 6 kroków</t>
  </si>
  <si>
    <t>F7</t>
  </si>
  <si>
    <t>FAZA 7 — UTRZYMANIE (cyklicznie, co roku) — 6 kroków</t>
  </si>
  <si>
    <t>TERMINY USTAWOWE — NIE PODLEGAJĄ PRZESUNIĘCIU</t>
  </si>
  <si>
    <t>6 miesięcy</t>
  </si>
  <si>
    <t>Złożenie wniosku o wpis do wykazu — od dnia spełnienia przesłanek uznania za podmiot kluczowy lub ważny (art. 7c ust. 1). Dla podmiotów spełniających przesłanki 3.04.2026 — według harmonogramu komunikatu Ministra Cyfryzacji z 8.04.2026 (Dz. Urz. MC poz. 7): okno 7.05–3.10.2026.</t>
  </si>
  <si>
    <t>14 dni</t>
  </si>
  <si>
    <t>Złożenie wniosku o zmianę wpisu — od dnia zmiany danych z art. 7 ust. 2 pkt 1–18 (art. 7c ust. 3).</t>
  </si>
  <si>
    <t>12 miesięcy</t>
  </si>
  <si>
    <t>Realizacja obowiązków z rozdziału 3 ustawy — od dnia spełnienia przesłanek (art. 16 pkt 1); dla podmiotów istniejących 3.04.2026 — do 3.04.2027 (art. 33 ust. 1 ustawy zmieniającej).</t>
  </si>
  <si>
    <t>24 miesiące</t>
  </si>
  <si>
    <t>Pierwszy audyt podmiotu kluczowego — od dnia spełnienia przesłanek (art. 16 pkt 2); dla podmiotów istniejących 3.04.2026 — do 3.04.2028 (art. 33 ust. 2 ustawy zmieniającej).</t>
  </si>
  <si>
    <t>co 3 lata</t>
  </si>
  <si>
    <t>Kolejne audyty — licząc od dnia sporządzenia i podpisania przez audytorów raportu z ostatniego audytu (art. 15 ust. 1).</t>
  </si>
  <si>
    <t>3 dni robocze</t>
  </si>
  <si>
    <t>Przekazanie organowi właściwemu kopii raportu z audytu w postaci elektronicznej — od dnia jego otrzymania przez podmiot (art. 15 ust. 1a).</t>
  </si>
  <si>
    <t>24 h / 72 h / 1 mies.</t>
  </si>
  <si>
    <t>Wczesne ostrzeżenie do 24 godzin od momentu WYKRYCIA incydentu poważnego, zgłoszenie do 72 godzin od wykrycia, sprawozdanie końcowe do miesiąca OD DNIA ZGŁOSZENIA (art. 11 ust. 1 pkt 4, 4a i 4c). Dostawca usług zaufania zgłasza incydent w 24 godziny (art. 11 ust. 1a).</t>
  </si>
  <si>
    <t>raz w roku kal.</t>
  </si>
  <si>
    <t>Szkolenie kierownika podmiotu oraz osoby, której powierzono obowiązki kierownika w zakresie cyberbezpieczeństwa (art. 8e ust. 1).</t>
  </si>
  <si>
    <t>Byli operatorzy usług kluczowych — zgłaszanie incydentów poważnych według art. 11–12b w nowym brzmieniu, do 3.10.2026 (art. 33 ust. 4 ustawy zmieniającej).</t>
  </si>
  <si>
    <t>Najczęstszy błąd w harmonogramach wdrożenia: liczenie terminu 24 miesięcy na pierwszy audyt od DATY WPISU do wykazu. Ustawa liczy ten termin od dnia SPEŁNIENIA PRZESŁANEK uznania za podmiot kluczowy (art. 16 pkt 2), a dla podmiotów istniejących 3.04.2026 — od dnia wejścia w życie nowelizacji (art. 33 ust. 2). Sam wpis następuje z chwilą złożenia wniosku w systemie teleinformatycznym (art. 7d ust. 1) i nie jest zdarzeniem rozpoczynającym bieg tego terminu.</t>
  </si>
  <si>
    <t>Dokument pomocniczy LT MASTERY. Podstawa prawna: ustawa z dnia 5 lipca 2018 r. o krajowym systemie cyberbezpieczeństwa (Dz. U. z 2026 r. poz. 20) w brzmieniu nadanym ustawą z dnia 23 stycznia 2026 r. (Dz. U. poz. 252). Nie zastępuje porady prawnej ani audytu, o którym mowa w art. 15 UoKSC.</t>
  </si>
  <si>
    <t>ROADMAPA WDROŻENIA UoKSC — KROKI, PODSTAWY PRAWNE I PRODUKTY</t>
  </si>
  <si>
    <t>Stan prawny: Dz. U. z 2026 r. poz. 20 w brzmieniu nadanym Dz. U. z 2026 r. poz. 252 · weryfikacja treści 7.09.2026</t>
  </si>
  <si>
    <t>Lp.</t>
  </si>
  <si>
    <t>Krok</t>
  </si>
  <si>
    <t>Działanie — co zrobić</t>
  </si>
  <si>
    <t>Podstawa prawna</t>
  </si>
  <si>
    <t>Termin orientacyjny</t>
  </si>
  <si>
    <t>Produkt / dowód</t>
  </si>
  <si>
    <t>Odpowiedzialny</t>
  </si>
  <si>
    <t>STATUS</t>
  </si>
  <si>
    <t>Priorytet</t>
  </si>
  <si>
    <t>FAZA 0 — URUCHOMIENIE (tygodnie 1–2)</t>
  </si>
  <si>
    <t>0.1</t>
  </si>
  <si>
    <t>Powołaj projekt wdrożenia: kierownik projektu, komitet sterujący, budżet, harmonogram. Kierownik podmiotu planuje adekwatne środki finansowe na realizację obowiązków — to jego odrębny obowiązek ustawowy, którego niewykonanie jest sankcjonowane osobno.</t>
  </si>
  <si>
    <t>art. 8d pkt 2 i 3 UoKSC</t>
  </si>
  <si>
    <t>Tydzień 1</t>
  </si>
  <si>
    <t>Uchwała lub zarządzenie o powołaniu projektu; zatwierdzony budżet; skład komitetu</t>
  </si>
  <si>
    <t>Kierownik podmiotu</t>
  </si>
  <si>
    <t>KRYTYCZNY</t>
  </si>
  <si>
    <t>0.2</t>
  </si>
  <si>
    <t>Przeprowadź brief dla kierownictwa: zakres odpowiedzialności z art. 8c ust. 1, katalog naruszeń z art. 73a ust. 1 pkt 1–14, wysokość kar na podmiot i na kierownika, terminy przejściowe z art. 33 ustawy zmieniającej. Gdy kierownikiem jest organ wieloosobowy — wskaż osobę odpowiedzialną albo przyjmij odpowiedzialność wszystkich członków.</t>
  </si>
  <si>
    <t>art. 8c ust. 1 i 2, art. 73a UoKSC</t>
  </si>
  <si>
    <t>Protokół posiedzenia z listą obecności; wskazanie osoby odpowiedzialnej; oświadczenia o zapoznaniu</t>
  </si>
  <si>
    <t>Kierownik podmiotu / prawnik</t>
  </si>
  <si>
    <t>0.3</t>
  </si>
  <si>
    <t>Zorganizuj szkolenie kierownika podmiotu oraz osoby, której powierzono obowiązki kierownika w zakresie cyberbezpieczeństwa. Obowiązek jest roczny (raz w roku kalendarzowym), a zakres szkolenia musi obejmować obowiązki wskazane w art. 8e ust. 2. Udział musi być udokumentowany.</t>
  </si>
  <si>
    <t>art. 8e ust. 1–3 UoKSC</t>
  </si>
  <si>
    <t>Tydzień 1–2</t>
  </si>
  <si>
    <t>Zaświadczenie z datą + program szkolenia potwierdzający zakres z art. 8e ust. 2</t>
  </si>
  <si>
    <t>HR / kierownik podmiotu</t>
  </si>
  <si>
    <t>0.4</t>
  </si>
  <si>
    <t>Zbierz z Krajowego Rejestru Karnego informacje o niekaralności za przestępstwa przeciwko ochronie informacji dla wszystkich osób, które mają realizować zadania z art. 8 lub art. 11. Dopuszczenie do zadań następuje dopiero PO otrzymaniu informacji.</t>
  </si>
  <si>
    <t>art. 8f ust. 1 UoKSC</t>
  </si>
  <si>
    <t>Informacje z KRK w aktach osobowych; wykaz osób realizujących zadania z art. 8 i art. 11</t>
  </si>
  <si>
    <t>FAZA 1 — STATUS PRAWNY I WPIS DO WYKAZU (tygodnie 1–6)</t>
  </si>
  <si>
    <t>1.1</t>
  </si>
  <si>
    <t>Wypełnij formularz samoidentyfikacji: sektor z załącznika nr 1 albo nr 2, kryterium wielkości wg art. 2 ust. 1 załącznika I do rozporządzenia 651/2014/UE, ścieżki niezależne od wielkości, a przy przekroczeniu progu przez przedsiębiorstwa powiązane — test z art. 5 ust. 6. Progi badaj według stanu na dzień SPORZĄDZENIA sprawozdania finansowego.</t>
  </si>
  <si>
    <t>art. 5 ust. 1–7, art. 5a UoKSC</t>
  </si>
  <si>
    <t>Podpisany formularz samoidentyfikacji z rozstrzygnięciem i uzasadnieniem</t>
  </si>
  <si>
    <t>Prawnik / kierownik podmiotu</t>
  </si>
  <si>
    <t>1.2</t>
  </si>
  <si>
    <t>Sporządź wykaz usług świadczonych w sektorze oraz mapę systemów informacyjnych wykorzystywanych w procesach wpływających na świadczenie tych usług. To ten zakres wyznacza granice SZBI i granice przyszłego audytu.</t>
  </si>
  <si>
    <t>art. 8 ust. 1 UoKSC</t>
  </si>
  <si>
    <t>Tydzień 2–3</t>
  </si>
  <si>
    <t>Wykaz usług; mapa systemów i zależności; deklaracja zakresu SZBI</t>
  </si>
  <si>
    <t>CISO / właściciele procesów</t>
  </si>
  <si>
    <t>1.3</t>
  </si>
  <si>
    <t>Zbierz dane z art. 7 ust. 2 pkt 1–18 i złóż wniosek o wpis do wykazu. Termin ustawowy: 6 miesięcy od dnia spełnienia przesłanek. Dla podmiotów spełniających przesłanki 3.04.2026 obowiązuje harmonogram komunikatu Ministra Cyfryzacji z 8.04.2026 (Dz. Urz. MC poz. 7) — okno 7.05–3.10.2026. Wniosek wymaga oświadczenia kierownika z klauzulą art. 233 § 6 k.k. i podpisu elektronicznego.</t>
  </si>
  <si>
    <t>art. 7c ust. 1, 2, 5 i 6 UoKSC; art. 33 ust. 3 ustawy zmieniającej</t>
  </si>
  <si>
    <t>Tydzień 2–4</t>
  </si>
  <si>
    <t>Potwierdzenie złożenia wniosku; numer podmiotu w wykazie; kopia wniosku z 18 pozycjami danych</t>
  </si>
  <si>
    <t>1.4</t>
  </si>
  <si>
    <t>Jeżeli podmiot został wpisany do wykazu z urzędu — uzupełnij dane na wezwanie organu w terminie 6 miesięcy od doręczenia wezwania.</t>
  </si>
  <si>
    <t>art. 7a ust. 2, art. 7b ust. 2 UoKSC</t>
  </si>
  <si>
    <t>do 6 mies. od wezwania</t>
  </si>
  <si>
    <t>Wezwanie z datą doręczenia; potwierdzenie uzupełnienia danych</t>
  </si>
  <si>
    <t>Prawnik / CISO</t>
  </si>
  <si>
    <t>1.5</t>
  </si>
  <si>
    <t>Wyznacz co najmniej dwie osoby do kontaktów z podmiotami krajowego systemu cyberbezpieczeństwa (mikro- i mały przedsiębiorca oraz podmiot ważny będący podmiotem publicznym — co najmniej jedną) i zapewnij zgodność ich danych z wpisem w wykazie.</t>
  </si>
  <si>
    <t>art. 9 ust. 1 pkt 1, ust. 2 i 3 UoKSC</t>
  </si>
  <si>
    <t>Tydzień 3–4</t>
  </si>
  <si>
    <t>Pisemne wyznaczenie osób; zgodność z danymi z art. 7 ust. 2 pkt 11</t>
  </si>
  <si>
    <t>1.6</t>
  </si>
  <si>
    <t>Po uzyskaniu wpisu rozpocznij korzystanie z systemu teleinformatycznego z art. 46 ust. 1 (S46): załóż konta, przeprowadź test logowania i test przekazania zgłoszenia. Podłączenie odbywa się według harmonogramu komunikatu — od 8.04.2026 dla podmiotów z zawartym porozumieniem, od 12.06.2026 dla pozostałych, najpóźniej do 3.04.2027.</t>
  </si>
  <si>
    <t>art. 9 ust. 1 pkt 4, art. 46 ust. 1 UoKSC</t>
  </si>
  <si>
    <t>Tydzień 4–6</t>
  </si>
  <si>
    <t>Potwierdzenie podłączenia; lista aktywnych kont; protokół testu</t>
  </si>
  <si>
    <t>CISO / osoby do kontaktu</t>
  </si>
  <si>
    <t>1.7</t>
  </si>
  <si>
    <t>Ustal organ właściwy do spraw cyberbezpieczeństwa dla sektora oraz właściwy CSIRT sektorowy. Zapisz podstawę prawną i dane kontaktowe — od tego zależy adresat wszystkich zgłoszeń z art. 11.</t>
  </si>
  <si>
    <t>art. 41 i art. 41a UoKSC</t>
  </si>
  <si>
    <t>Tydzień 4–5</t>
  </si>
  <si>
    <t>Notatka wskazująca organ właściwy i CSIRT sektorowy z podstawą prawną</t>
  </si>
  <si>
    <t>WYSOKI</t>
  </si>
  <si>
    <t>1.8</t>
  </si>
  <si>
    <t>Uruchom kanał zgłaszania cyberzagrożeń, incydentów i podatności przez użytkowników usługi oraz opublikuj informacje o cyberzagrożeniach (dopuszczalne hiperłącze do stron organu właściwego lub CSIRT).</t>
  </si>
  <si>
    <t>art. 9 ust. 1 pkt 2 i 3, ust. 4 UoKSC</t>
  </si>
  <si>
    <t>Tydzień 5–6</t>
  </si>
  <si>
    <t>Działający formularz lub adres zgłoszeniowy; sekcja informacyjna na stronie; rejestr zgłoszeń</t>
  </si>
  <si>
    <t>CISO / marketing</t>
  </si>
  <si>
    <t>FAZA 2 — DIAGNOZA I ANALIZA LUK (tygodnie 3–8)</t>
  </si>
  <si>
    <t>2.1</t>
  </si>
  <si>
    <t>Przeprowadź inwentaryzację aktywów wspierających świadczenie usługi (IT i OT): sprzęt, oprogramowanie, dane, procesy, dostawcy. Każde aktywo z właścicielem i klasyfikacją. To dane wejściowe do analizy ryzyka i do wykazu aktywów.</t>
  </si>
  <si>
    <t>art. 8 ust. 1 pkt 2 lit. m UoKSC</t>
  </si>
  <si>
    <t>Tydzień 3–6</t>
  </si>
  <si>
    <t>Rejestr aktywów z właścicielami i klasyfikacją; zakres pokrycia potwierdzony</t>
  </si>
  <si>
    <t>IT / właściciele systemów</t>
  </si>
  <si>
    <t>2.2</t>
  </si>
  <si>
    <t>Wykonaj analizę luk względem katalogu obowiązków: art. 8 (SZBI i czternaście obszarów środków), art. 9, art. 10 (dokumentacja), art. 11–13 (incydenty), art. 14 (struktury), art. 15 (audyt). Użyj check-listy audytowej jako narzędzia; dla każdej pozycji ustal status i lukę.</t>
  </si>
  <si>
    <t>art. 8–15 UoKSC</t>
  </si>
  <si>
    <t>Tydzień 4–7</t>
  </si>
  <si>
    <t>Wypełniona check-lista ze statusami; raport z analizy luk z procentem zgodności per obszar</t>
  </si>
  <si>
    <t>CISO / audytor wewnętrzny</t>
  </si>
  <si>
    <t>2.3</t>
  </si>
  <si>
    <t>Sprawdź, czy podmiot podlega wymogom szczególnym: art. 8b ust. 1 (rozp. 2024/2690), art. 8b ust. 2 (akt wykonawczy KE dla danego rodzaju podmiotu — dla energii nie został wydany), art. 8b ust. 3 (rozp. 2024/1366 dla podsektora energii elektrycznej o dużym lub krytycznym wpływie), art. 8i (bankowość i infrastruktura rynków finansowych).</t>
  </si>
  <si>
    <t>art. 8b ust. 1–3, art. 8i UoKSC</t>
  </si>
  <si>
    <t>Notatka o zakresie wymogów szczególnych z datą weryfikacji stanu prawnego</t>
  </si>
  <si>
    <t>2.4</t>
  </si>
  <si>
    <t>Uszereguj luki i sporządź plan działań naprawczych z terminami, właścicielami i budżetem. Kolejność priorytetów: obowiązki formalne z terminem ustawowym, następnie obowiązki, których niewykonanie obciąża osobiście kierownika (art. 73a ust. 1), następnie pozostałe.</t>
  </si>
  <si>
    <t>art. 8 ust. 1 pkt 1 UoKSC</t>
  </si>
  <si>
    <t>Tydzień 6–8</t>
  </si>
  <si>
    <t>Plan działań naprawczych zatwierdzony przez kierownika podmiotu</t>
  </si>
  <si>
    <t>CISO / kierownik podmiotu</t>
  </si>
  <si>
    <t>FAZA 3 — DOKUMENTACJA WYMAGANA PRZEZ ART. 10 (tygodnie 6–20)</t>
  </si>
  <si>
    <t>3.1</t>
  </si>
  <si>
    <t>Ustanów podział dokumentacji na NORMATYWNĄ i OPERACYJNĄ oraz spis dokumentacji. Ten podział jest wymagany wprost przez ustawę i jest pierwszą rzeczą sprawdzaną przy audycie dokumentacji.</t>
  </si>
  <si>
    <t>art. 10 ust. 1 i 2 UoKSC</t>
  </si>
  <si>
    <t>Tydzień 6–7</t>
  </si>
  <si>
    <t>Spis dokumentacji z podziałem, wersjami, właścicielami i datami</t>
  </si>
  <si>
    <t>CISO</t>
  </si>
  <si>
    <t>3.2</t>
  </si>
  <si>
    <t>Opracuj i zatwierdź dokumentację SZBI: politykę bezpieczeństwa systemu informacyjnego, polityki tematyczne, politykę szacowania ryzyka, procedury operacyjne. Zatwierdzenie należy do kierownika podmiotu.</t>
  </si>
  <si>
    <t>art. 10 ust. 3 pkt 1 w zw. z art. 8 ust. 1 pkt 2 lit. a UoKSC</t>
  </si>
  <si>
    <t>Tydzień 7–12</t>
  </si>
  <si>
    <t>Komplet dokumentów SZBI z datami zatwierdzenia i numerami wersji</t>
  </si>
  <si>
    <t>3.3</t>
  </si>
  <si>
    <t>Opracuj dokumentację OCHRONY INFRASTRUKTURY z kompletem siedmiu elementów: charakterystyka usługi i infrastruktury, ocena aktualnego stanu ochrony, szacowanie ryzyka dla obiektów, plan postępowania z ryzykiem, opis zabezpieczeń technicznych obiektów, zasady organizacji i wykonywania ochrony fizycznej, dane o specjalistycznej uzbrojonej formacji ochronnej (jeżeli występuje).</t>
  </si>
  <si>
    <t>art. 10 ust. 3 pkt 2 lit. a–g UoKSC</t>
  </si>
  <si>
    <t>Tydzień 9–14</t>
  </si>
  <si>
    <t>Dokument ochrony infrastruktury z siedmioma wyodrębnionymi sekcjami</t>
  </si>
  <si>
    <t>CISO / służby techniczne</t>
  </si>
  <si>
    <t>3.4</t>
  </si>
  <si>
    <t>Opracuj dokumentację systemu zarządzania ciągłością działania: politykę, analizę wpływu na działalność, plany ciągłości, plany awaryjne i plany odtworzenia działalności.</t>
  </si>
  <si>
    <t>art. 10 ust. 3 pkt 3 w zw. z art. 8 ust. 1 pkt 2 lit. f UoKSC</t>
  </si>
  <si>
    <t>Tydzień 12–18</t>
  </si>
  <si>
    <t>Komplet dokumentacji SZCD z datami zatwierdzenia</t>
  </si>
  <si>
    <t>3.5</t>
  </si>
  <si>
    <t>Skompletuj dokumentację TECHNICZNĄ systemu informacyjnego oraz dokumentację wynikającą ze specyfiki usługi w sektorze lub podsektorze.</t>
  </si>
  <si>
    <t>art. 10 ust. 3 pkt 4 i 5 UoKSC</t>
  </si>
  <si>
    <t>Tydzień 10–16</t>
  </si>
  <si>
    <t>Architektura, schematy sieci, konfiguracje bazowe; wykaz wymagań sektorowych i dokumentów</t>
  </si>
  <si>
    <t>IT / CISO</t>
  </si>
  <si>
    <t>3.6</t>
  </si>
  <si>
    <t>Ustanów nadzór nad dokumentacją: dostęp wyłącznie dla osób upoważnionych zgodnie z zadaniami, ochrona przed uszkodzeniem, zniszczeniem, utratą, nieuprawnionym dostępem, niewłaściwym użyciem i utratą integralności, oznaczanie kolejnych wersji.</t>
  </si>
  <si>
    <t>art. 10 ust. 6 pkt 1–3 UoKSC</t>
  </si>
  <si>
    <t>Tydzień 8–10</t>
  </si>
  <si>
    <t>Procedura nadzoru; macierz uprawnień do repozytorium; historia wersji</t>
  </si>
  <si>
    <t>CISO / IT</t>
  </si>
  <si>
    <t>3.7</t>
  </si>
  <si>
    <t>Ustal retencję: co najmniej 2 lat od dnia wycofania dokumentacji z użytkowania lub zakończenia świadczenia usługi. Art. 10 ust. 7 UoKSC dopowiada — w brzmieniu dosłownym — że okres ten jest „liczony od dnia 1 stycznia roku następującego po roku, w którym wygasa okres jej przechowywania”. Ta klauzula ustawowa definiuje początek biegu przez jego własny koniec i jest niejednoznaczna, dlatego polityka retencji musi wskazywać przyjętą wykładnię oraz sposób wyliczenia daty brakowania. Przygotuj też wzór protokołu brakowania z czterema wymaganymi elementami.</t>
  </si>
  <si>
    <t>art. 10 ust. 7 i 8 UoKSC</t>
  </si>
  <si>
    <t>Tydzień 10–12</t>
  </si>
  <si>
    <t>Polityka retencji z prawidłowo obliczonym terminem; wzór protokołu brakowania</t>
  </si>
  <si>
    <t>3.8</t>
  </si>
  <si>
    <t>Uruchom dokumentację OPERACYJNĄ: zapisy potwierdzające wykonywanie czynności wymaganych przez dokumentację normatywną, w tym automatycznie generowane zapisy w dziennikach systemów. Bez tych zapisów dokumentacja normatywna jest dla audytora deklaracją bez pokrycia.</t>
  </si>
  <si>
    <t>art. 10 ust. 4 UoKSC</t>
  </si>
  <si>
    <t>Tydzień 12–20</t>
  </si>
  <si>
    <t>Protokoły, listy kontrolne, konfiguracja retencji logów, próbki zapisów</t>
  </si>
  <si>
    <t>FAZA 4 — ŚRODKI Z ART. 8 UST. 1 PKT 2 LIT. a–n (tygodnie 8–34)</t>
  </si>
  <si>
    <t>4.1</t>
  </si>
  <si>
    <t>Wdróż systematyczne szacowanie ryzyka i zarządzanie ryzykiem: metodyka, kryteria akceptacji, rejestr ryzyk, plan postępowania, cykl przeglądu oraz wyzwalacze przeglądu nadzwyczajnego.</t>
  </si>
  <si>
    <t>Tydzień 8–14</t>
  </si>
  <si>
    <t>Procedura zarządzania ryzykiem; rejestr ryzyk z datami; plan postępowania z ryzykiem</t>
  </si>
  <si>
    <t>CISO / właściciele aktywów</t>
  </si>
  <si>
    <t>4.2</t>
  </si>
  <si>
    <t>Wdróż politykę kontroli dostępu i uwierzytelnianie wieloskładnikowe: konta uprzywilejowane, dostęp zdalny, zasada minimalnych uprawnień, cykliczny przegląd uprawnień, odbieranie dostępu w dniu zakończenia współpracy.</t>
  </si>
  <si>
    <t>art. 8 ust. 1 pkt 2 lit. l i n UoKSC</t>
  </si>
  <si>
    <t>Tydzień 8–13</t>
  </si>
  <si>
    <t>Polityka kontroli dostępu; raport pokrycia MFA; protokół przeglądu uprawnień</t>
  </si>
  <si>
    <t>4.3</t>
  </si>
  <si>
    <t>Obejmij system informacyjny wykorzystywany do świadczenia usługi monitorowaniem W TRYBIE CIĄGŁYM. Ustawa wymaga ciągłości, nie samego istnienia narzędzia — udokumentuj pokrycie źródeł i dostępność monitorowania.</t>
  </si>
  <si>
    <t>art. 8 ust. 1 pkt 2 lit. g UoKSC</t>
  </si>
  <si>
    <t>Tydzień 10–18</t>
  </si>
  <si>
    <t>Wykaz źródeł logów; konfiguracja monitorowania 24/7; dowód ciągłości</t>
  </si>
  <si>
    <t>IT / SOC / CISO</t>
  </si>
  <si>
    <t>4.4</t>
  </si>
  <si>
    <t>Wdróż regularne aktualizacje oprogramowania stosownie do zaleceń producenta, z analizą wpływu aktualizacji na bezpieczeństwo usługi i oceną krytyczności. Prowadź rejestr podatności z datami wykrycia i usunięcia. Dla systemów OT zaplanuj okna serwisowe i środki kompensujące, gdy aktualizacja jest niemożliwa.</t>
  </si>
  <si>
    <t>art. 8 ust. 1 pkt 5 lit. b UoKSC</t>
  </si>
  <si>
    <t>Tydzień 10–20</t>
  </si>
  <si>
    <t>Procedura aktualizacji z kryteriami; rejestr podatności; harmonogram skanowania</t>
  </si>
  <si>
    <t>4.5</t>
  </si>
  <si>
    <t>Wdróż mechanizmy poufności, integralności, dostępności i autentyczności danych oraz ochronę przed nieuprawnioną modyfikacją: szyfrowanie, kontrola integralności, rozdzielenie środowisk, zarządzanie zmianą.</t>
  </si>
  <si>
    <t>art. 8 ust. 1 pkt 5 lit. a i c oraz pkt 2 lit. k UoKSC</t>
  </si>
  <si>
    <t>Tydzień 12–22</t>
  </si>
  <si>
    <t>Polityka kryptograficzna; rejestr kluczy; rejestr zmian; raport konfiguracji szyfrowania</t>
  </si>
  <si>
    <t>4.6</t>
  </si>
  <si>
    <t>Wdróż bezpieczeństwo łańcucha dostaw ICT: rejestr dostawców z klasyfikacją krytyczności, ankieta oceny, klauzule umowne, cykliczny przegląd. Przy ocenie uwzględnij cztery kryteria z art. 8 ust. 2: podatności dostawcy, ogólną jakość jego produktów i usług, wyniki skoordynowanej oceny Grupy Współpracy oraz wyniki postępowania z art. 67b.</t>
  </si>
  <si>
    <t>art. 8 ust. 1 pkt 2 lit. e i ust. 2 pkt 1–4 UoKSC</t>
  </si>
  <si>
    <t>Tydzień 14–26</t>
  </si>
  <si>
    <t>Rejestr dostawców ICT; wypełnione ankiety; aneksy z klauzulami bezpieczeństwa</t>
  </si>
  <si>
    <t>Zakupy / prawnik / CISO</t>
  </si>
  <si>
    <t>4.7</t>
  </si>
  <si>
    <t>Wdróż bezpieczeństwo fizyczne i środowiskowe z kontrolą dostępu: strefy, ewidencja wejść, zasilanie gwarantowane, klimatyzacja, detekcja pożaru i zalania. Spójnie z dokumentacją ochrony infrastruktury z art. 10 ust. 3 pkt 2.</t>
  </si>
  <si>
    <t>art. 8 ust. 1 pkt 2 lit. c UoKSC</t>
  </si>
  <si>
    <t>Tydzień 14–24</t>
  </si>
  <si>
    <t>Rejestr wejść; protokoły przeglądów urządzeń; dokumentacja stref</t>
  </si>
  <si>
    <t>Służby techniczne / CISO</t>
  </si>
  <si>
    <t>4.8</t>
  </si>
  <si>
    <t>Wdróż bezpieczeństwo zasobów ludzkich: zasady przed zatrudnieniem, w trakcie i przy zakończeniu, klauzule poufności, zwrot aktywów, odebranie uprawnień w dniu zakończenia współpracy.</t>
  </si>
  <si>
    <t>art. 8 ust. 1 pkt 2 lit. d UoKSC</t>
  </si>
  <si>
    <t>Tydzień 14–20</t>
  </si>
  <si>
    <t>Polityka bezpieczeństwa zasobów ludzkich; protokoły offboardingu</t>
  </si>
  <si>
    <t>HR / CISO</t>
  </si>
  <si>
    <t>4.9</t>
  </si>
  <si>
    <t>Uruchom edukację z zakresu cyberbezpieczeństwa dla personelu oraz podstawowe zasady cyberhigieny: program, cykliczność, ewidencja uczestnictwa, potwierdzenia zapoznania.</t>
  </si>
  <si>
    <t>art. 8 ust. 1 pkt 2 lit. i i j UoKSC</t>
  </si>
  <si>
    <t>Tydzień 16–24</t>
  </si>
  <si>
    <t>Program edukacji; rejestr szkoleń; potwierdzenia zapoznania z zasadami cyberhigieny</t>
  </si>
  <si>
    <t>4.10</t>
  </si>
  <si>
    <t>Wdróż bezpieczeństwo w procesie nabywania, rozwoju, utrzymania i eksploatacji systemu informacyjnego, w tym TESTOWANIE systemu informacyjnego.</t>
  </si>
  <si>
    <t>art. 8 ust. 1 pkt 2 lit. b UoKSC</t>
  </si>
  <si>
    <t>Tydzień 18–28</t>
  </si>
  <si>
    <t>Wymagania bezpieczeństwa w procesie zakupowym i rozwojowym; raporty z testów</t>
  </si>
  <si>
    <t>IT / zakupy / CISO</t>
  </si>
  <si>
    <t>4.11</t>
  </si>
  <si>
    <t>Uruchom zbieranie informacji o cyberzagrożeniach i podatnościach: zdefiniowane źródła, częstotliwość przeglądu, odbiorcy, rejestr alertów i decyzji.</t>
  </si>
  <si>
    <t>art. 8 ust. 1 pkt 3 UoKSC</t>
  </si>
  <si>
    <t>Tydzień 16–22</t>
  </si>
  <si>
    <t>Wykaz źródeł; rejestr alertów z ostatnich 90 dni; dowody subskrypcji</t>
  </si>
  <si>
    <t>SOC / CISO</t>
  </si>
  <si>
    <t>4.12</t>
  </si>
  <si>
    <t>Wdróż politykę oceny skuteczności środków technicznych i organizacyjnych: mierniki, częstotliwość przeglądu, tryb formułowania wniosków i wdrażania działań.</t>
  </si>
  <si>
    <t>art. 8 ust. 1 pkt 2 lit. h UoKSC</t>
  </si>
  <si>
    <t>Tydzień 22–30</t>
  </si>
  <si>
    <t>Procedura oceny skuteczności; pierwszy raport z miernikami</t>
  </si>
  <si>
    <t>4.13</t>
  </si>
  <si>
    <t>Podmiot z katalogu art. 8b ust. 1 — zmapuj wdrożone zabezpieczenia na punkty 1–13 załącznika do rozporządzenia wykonawczego (UE) 2024/2690 i uzupełnij luki. Podmiot z podsektora energii elektrycznej o dużym lub krytycznym wpływie — na wymagania rozporządzenia delegowanego (UE) 2024/1366.</t>
  </si>
  <si>
    <t>art. 8b ust. 1 i 3 UoKSC</t>
  </si>
  <si>
    <t>Tydzień 20–34</t>
  </si>
  <si>
    <t>Macierz mapowania na punkty załącznika; plan uzupełnienia luk</t>
  </si>
  <si>
    <t>FAZA 5 — INCYDENTY I CIĄGŁOŚĆ DZIAŁANIA (tygodnie 14–30)</t>
  </si>
  <si>
    <t>5.1</t>
  </si>
  <si>
    <t>Ustal, według jakich progów incydent uznaje się w danym sektorze za poważny. Podmioty z art. 8b ust. 1 — art. 3–14 rozporządzenia (UE) 2024/2690. Pozostałe sektory — rozporządzenie Rady Ministrów wydane na podstawie art. 11 ust. 4 UoKSC; na 7.09.2026 akt ten pozostaje projektem, więc do czasu jego wejścia w życie przyjmij i udokumentuj własną metodę oceny.</t>
  </si>
  <si>
    <t>art. 11 ust. 4 UoKSC; rozp. wyk. (UE) 2024/2690</t>
  </si>
  <si>
    <t>Tydzień 14–16</t>
  </si>
  <si>
    <t>Notatka o właściwej podstawie progów z datą weryfikacji; przyjęte kryteria oceny</t>
  </si>
  <si>
    <t>5.2</t>
  </si>
  <si>
    <t>Opracuj procedurę obsługi incydentów z zegarami ustawowymi: wczesne ostrzeżenie do 24 godzin OD MOMENTU WYKRYCIA, zgłoszenie do 72 godzin od wykrycia, sprawozdanie końcowe do miesiąca OD DNIA ZGŁOSZENIA. Adresatem jest właściwy CSIRT sektorowy, kanałem — system z art. 46 ust. 1.</t>
  </si>
  <si>
    <t>art. 11 ust. 1 pkt 4, 4a i 4c oraz ust. 2 UoKSC</t>
  </si>
  <si>
    <t>Tydzień 15–20</t>
  </si>
  <si>
    <t>Procedura z trzema zegarami; karta szybkiego reagowania; matryca eskalacji</t>
  </si>
  <si>
    <t>CISO / IT / prawnik</t>
  </si>
  <si>
    <t>5.3</t>
  </si>
  <si>
    <t>Przygotuj szablony: wczesnego ostrzeżenia z sześcioma elementami z art. 12 ust. 1, zgłoszenia z pięcioma elementami z art. 12 ust. 3, sprawozdania okresowego oraz sprawozdania końcowego z czterema elementami z art. 12a. Uwzględnij oznaczanie tajemnic prawnie chronionych.</t>
  </si>
  <si>
    <t>art. 12 ust. 1, 3 i 5–8, art. 12a UoKSC</t>
  </si>
  <si>
    <t>Tydzień 17–21</t>
  </si>
  <si>
    <t>Cztery szablony z kompletem pól obowiązkowych; instrukcja oznaczania informacji chronionych</t>
  </si>
  <si>
    <t>CISO / prawnik</t>
  </si>
  <si>
    <t>5.4</t>
  </si>
  <si>
    <t>Opracuj ścieżkę dla incydentu przewlekłego: sprawozdanie z postępu obsługi, gdy obsługa nie zakończyła się w terminie sprawozdania końcowego, oraz sprawozdanie końcowe do miesiąca od zakończenia obsługi.</t>
  </si>
  <si>
    <t>art. 12b ust. 1 i 2 UoKSC</t>
  </si>
  <si>
    <t>Tydzień 19–21</t>
  </si>
  <si>
    <t>Procedura z rozgałęzieniem; szablon sprawozdania z postępu</t>
  </si>
  <si>
    <t>5.5</t>
  </si>
  <si>
    <t>Opracuj procedurę informowania użytkowników usług: o poważnym cyberzagrożeniu i możliwych środkach zapobiegawczych oraz o incydencie poważnym mającym niekorzystny wpływ na świadczenie usług. Rozdziel proceduralnie od zgłoszenia do CSIRT i od zawiadomień z art. 33 i 34 RODO.</t>
  </si>
  <si>
    <t>art. 11 ust. 2a i 2b UoKSC</t>
  </si>
  <si>
    <t>Tydzień 20–23</t>
  </si>
  <si>
    <t>Procedura komunikacji; szablony komunikatów; kryteria uruchomienia</t>
  </si>
  <si>
    <t>CISO / prawnik / komunikacja</t>
  </si>
  <si>
    <t>5.6</t>
  </si>
  <si>
    <t>Uruchom rejestr incydentów i zapewnij właściwemu CSIRT dostęp do informacji o rejestrowanych incydentach w zakresie niezbędnym do realizacji jego zadań.</t>
  </si>
  <si>
    <t>art. 11 ust. 1 pkt 1 i 2 UoKSC</t>
  </si>
  <si>
    <t>Tydzień 18–22</t>
  </si>
  <si>
    <t>Rejestr incydentów; opisany sposób udostępniania informacji CSIRT</t>
  </si>
  <si>
    <t>CISO / SOC</t>
  </si>
  <si>
    <t>5.7</t>
  </si>
  <si>
    <t>Wdróż plany ciągłości działania, plany awaryjne i plany odtworzenia działalności oraz PRZETESTUJ je. Ustawa wymaga wdrażania, dokumentowania, testowania i utrzymywania — sam dokument bez protokołu testu nie spełnia wymogu.</t>
  </si>
  <si>
    <t>art. 8 ust. 1 pkt 2 lit. f UoKSC</t>
  </si>
  <si>
    <t>Plany ciągłości i odtworzenia; protokoły testów z wynikami i wnioskami</t>
  </si>
  <si>
    <t>5.8</t>
  </si>
  <si>
    <t>Przeprowadź ćwiczenie sprawdzające pełny łańcuch: wykrycie → ocena progu → wczesne ostrzeżenie w 24 godziny → zgłoszenie w 72 godziny → sprawozdanie końcowe. Ćwiczenie z udziałem kierownictwa i osób do kontaktu.</t>
  </si>
  <si>
    <t>art. 8 ust. 1 pkt 2 lit. f i pkt 4 UoKSC</t>
  </si>
  <si>
    <t>Tydzień 26–30</t>
  </si>
  <si>
    <t>Protokół ćwiczenia z listą uczestników, zmierzonymi czasami i planem działań korygujących</t>
  </si>
  <si>
    <t>FAZA 6 — GOTOWOŚĆ DO AUDYTU Z ART. 15 (tygodnie 30–44)</t>
  </si>
  <si>
    <t>6.1</t>
  </si>
  <si>
    <t>Przeprowadź przegląd wewnętrzny gotowości: powtórz check-listę audytową, zamknij wszystkie pozycje krytyczne o statusie NIESPEŁNIONE, uzupełnij dowody. Jedna otwarta pozycja krytyczna — w którymkolwiek z obszarów A–F check-listy — przekłada się na niezgodność istotną.</t>
  </si>
  <si>
    <t>Tydzień 30–34</t>
  </si>
  <si>
    <t>Wypełniona check-lista z dowodami; lista pozycji otwartych z terminami</t>
  </si>
  <si>
    <t>6.2</t>
  </si>
  <si>
    <t>Zweryfikuj kwalifikacje kandydatów na audytorów wg art. 15 ust. 2 ORAZ ich niezależność wg art. 15 ust. 2a: audytu nie może przeprowadzić osoba realizująca w podmiocie zadania z art. 8 oraz art. 9–13 ani osoba, która realizowała je w ciągu roku przed dniem rozpoczęcia audytu.</t>
  </si>
  <si>
    <t>art. 15 ust. 2 i 2a UoKSC</t>
  </si>
  <si>
    <t>Tydzień 32–36</t>
  </si>
  <si>
    <t>Certyfikaty audytorów; oświadczenia o niezależności obejmujące rok poprzedzający</t>
  </si>
  <si>
    <t>6.3</t>
  </si>
  <si>
    <t>Skompletuj teczkę audytową: dokumentacja normatywna i operacyjna wg art. 10, dowody realizacji środków z art. 8, rejestr incydentów, protokoły testów ciągłości, zaświadczenia o szkoleniu kierownictwa, rejestr dostawców, dokumenty wpisu do wykazu.</t>
  </si>
  <si>
    <t>art. 8, art. 10, art. 11, art. 15 UoKSC</t>
  </si>
  <si>
    <t>Tydzień 34–38</t>
  </si>
  <si>
    <t>Teczka audytowa z co najmniej jednym dowodem dla każdej pozycji check-listy</t>
  </si>
  <si>
    <t>6.4</t>
  </si>
  <si>
    <t>Zakontraktuj i przeprowadź audyt bezpieczeństwa na własny koszt. Pierwszy audyt: w terminie 24 miesięcy od dnia spełnienia przesłanek; dla podmiotów spełniających przesłanki 3.04.2026 — do 3.04.2028. Kolejne: co najmniej raz na 3 lata, licząc od dnia sporządzenia i podpisania raportu z ostatniego audytu.</t>
  </si>
  <si>
    <t>art. 15 ust. 1 UoKSC; art. 16 pkt 2; art. 33 ust. 2 ustawy zmieniającej</t>
  </si>
  <si>
    <t>Tydzień 38–44</t>
  </si>
  <si>
    <t>Umowa z audytorem; raport z audytu z datą sporządzenia i podpisami audytorów</t>
  </si>
  <si>
    <t>Kierownik podmiotu / CISO</t>
  </si>
  <si>
    <t>6.5</t>
  </si>
  <si>
    <t>Przekaż organowi właściwemu kopię raportu z audytu w postaci elektronicznej w terminie 3 DNI ROBOCZYCH od dnia jego otrzymania. Termin liczy się od otrzymania raportu przez podmiot, nie od zakończenia czynności audytowych.</t>
  </si>
  <si>
    <t>art. 15 ust. 1a UoKSC</t>
  </si>
  <si>
    <t>do 3 dni roboczych</t>
  </si>
  <si>
    <t>Potwierdzenie przekazania z datą; udokumentowana data otrzymania raportu</t>
  </si>
  <si>
    <t>6.6</t>
  </si>
  <si>
    <t>Przygotuj tryb reakcji na decyzję organu nakazującą audyt zewnętrzny — dla podmiotu kluczowego w każdym czasie, dla podmiotu ważnego w razie incydentu poważnego lub innego naruszenia. Decyzja podlega natychmiastowemu wykonaniu.</t>
  </si>
  <si>
    <t>art. 15 ust. 1b i 1c UoKSC</t>
  </si>
  <si>
    <t>Tydzień 40–44</t>
  </si>
  <si>
    <t>Umowa ramowa lub rezerwa budżetowa; procedura reakcji z terminami</t>
  </si>
  <si>
    <t>FAZA 7 — UTRZYMANIE (cyklicznie, co roku)</t>
  </si>
  <si>
    <t>7.1</t>
  </si>
  <si>
    <t>Cykl roczny — szkolenie kierownika podmiotu i osoby, której powierzono obowiązki, raz w każdym roku kalendarzowym, z udokumentowanym udziałem i zakresem z art. 8e ust. 2.</t>
  </si>
  <si>
    <t>Co roku</t>
  </si>
  <si>
    <t>Zaświadczenia z danego roku kalendarzowego + program szkolenia</t>
  </si>
  <si>
    <t>7.2</t>
  </si>
  <si>
    <t>Cykl roczny — aktualizacja szacowania ryzyka oraz przegląd i aktualizacja dokumentacji normatywnej; przegląd nadzwyczajny po poważnym incydencie lub istotnej zmianie.</t>
  </si>
  <si>
    <t>art. 8 ust. 1 pkt 1, art. 10 ust. 1 UoKSC</t>
  </si>
  <si>
    <t>Zaktualizowany rejestr ryzyk z datą; zaktualizowany spis dokumentacji</t>
  </si>
  <si>
    <t>7.3</t>
  </si>
  <si>
    <t>Cykl roczny — testy planów ciągłości działania i odtworzenia działalności z protokołami oraz działaniami korygującymi.</t>
  </si>
  <si>
    <t>Protokoły testów z wynikami i planem działań korygujących</t>
  </si>
  <si>
    <t>7.4</t>
  </si>
  <si>
    <t>Cykl roczny — przegląd rejestru dostawców ICT i klauzul umownych, z uwzględnieniem czterech kryteriów z art. 8 ust. 2.</t>
  </si>
  <si>
    <t>art. 8 ust. 1 pkt 2 lit. e i ust. 2 UoKSC</t>
  </si>
  <si>
    <t>Protokół przeglądu dostawców; zaktualizowany rejestr</t>
  </si>
  <si>
    <t>Zakupy / CISO</t>
  </si>
  <si>
    <t>7.5</t>
  </si>
  <si>
    <t>Cykl ciągły — monitorowanie zmian danych z art. 7 ust. 2 pkt 1–18 i składanie wniosku o zmianę wpisu w terminie 14 dni od dnia zmiany.</t>
  </si>
  <si>
    <t>art. 7c ust. 3 UoKSC</t>
  </si>
  <si>
    <t>Ciągły / 14 dni</t>
  </si>
  <si>
    <t>Rejestr zmian danych; potwierdzenia złożonych wniosków o zmianę wpisu</t>
  </si>
  <si>
    <t>7.6</t>
  </si>
  <si>
    <t>Cykl ciągły — monitorowanie stanu prawnego: rozporządzenie Rady Ministrów o progach incydentu poważnego (art. 11 ust. 4), ewentualne rozporządzenie Rady Ministrów z art. 8a, akty wykonawcze Komisji z art. 21 ust. 5 dyrektywy 2022/2555, komunikaty Ministra Cyfryzacji.</t>
  </si>
  <si>
    <t>art. 8a, art. 11 ust. 4 UoKSC; art. 21 ust. 5 dyrektywy 2022/2555</t>
  </si>
  <si>
    <t>Ciągły</t>
  </si>
  <si>
    <t>Rejestr śledzenia zmian regulacyjnych z datami przeglądu i decyzjami</t>
  </si>
  <si>
    <t>OŚ CZASU WDROŻENIA — 44 TYGODNIE ROBOCZE ORAZ CYKL ROCZNY</t>
  </si>
  <si>
    <t>Kolor paska odpowiada FAZIE, do której należy krok. Tygodnie liczone od uruchomienia projektu, nie od daty kalendarzowej.</t>
  </si>
  <si>
    <t>Miesiąc 1</t>
  </si>
  <si>
    <t>Miesiąc 2</t>
  </si>
  <si>
    <t>Miesiąc 3</t>
  </si>
  <si>
    <t>Miesiąc 4</t>
  </si>
  <si>
    <t>Miesiąc 5</t>
  </si>
  <si>
    <t>Miesiąc 6</t>
  </si>
  <si>
    <t>Miesiąc 7</t>
  </si>
  <si>
    <t>Miesiąc 8</t>
  </si>
  <si>
    <t>Miesiąc 9</t>
  </si>
  <si>
    <t>Miesiąc 10</t>
  </si>
  <si>
    <t>Cykl roczny</t>
  </si>
  <si>
    <t>Działanie</t>
  </si>
  <si>
    <t>Faza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</si>
  <si>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</si>
  <si>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</si>
  <si>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</si>
  <si>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</si>
  <si>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</si>
  <si>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</si>
  <si>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</si>
  <si>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</si>
  <si>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</si>
  <si>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</si>
  <si>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</si>
  <si>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</si>
  <si>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</si>
  <si>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</si>
  <si>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</si>
  <si>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</si>
  <si>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</si>
  <si>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</si>
  <si>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</si>
  <si>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</si>
  <si>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</si>
  <si>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</si>
  <si>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</si>
  <si>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</si>
  <si>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</si>
  <si>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</si>
  <si>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</si>
  <si>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</si>
  <si>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</si>
  <si>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</si>
  <si>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</si>
  <si>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</si>
  <si>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</si>
  <si>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</si>
  <si>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</si>
  <si>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</si>
  <si>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</si>
  <si>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</si>
  <si>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</si>
  <si>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</si>
  <si>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</si>
  <si>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</si>
  <si>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</si>
  <si>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</si>
  <si>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co roku</t>
  </si>
  <si>
    <t>Powołaj projekt wdrożenia: kierownik projektu, komitet…</t>
  </si>
  <si>
    <t>Przeprowadź brief dla kierownictwa: zakres…</t>
  </si>
  <si>
    <t>Zorganizuj szkolenie kierownika podmiotu oraz osoby…</t>
  </si>
  <si>
    <t>Zbierz z Krajowego Rejestru Karnego informacje…</t>
  </si>
  <si>
    <t>Wypełnij formularz samoidentyfikacji: sektor z załącznika…</t>
  </si>
  <si>
    <t>Sporządź wykaz usług świadczonych w sektorze oraz mapę…</t>
  </si>
  <si>
    <t>Zbierz dane z art. 7 ust. 2 pkt 1–18 i złóż wniosek…</t>
  </si>
  <si>
    <t>Jeżeli podmiot został wpisany do wykazu z urzędu…</t>
  </si>
  <si>
    <t>Wyznacz co najmniej dwie osoby do kontaktów z podmiotami…</t>
  </si>
  <si>
    <t>Po uzyskaniu wpisu rozpocznij korzystanie z systemu…</t>
  </si>
  <si>
    <t>Ustal organ właściwy do spraw cyberbezpieczeństwa…</t>
  </si>
  <si>
    <t>Uruchom kanał zgłaszania cyberzagrożeń, incydentów…</t>
  </si>
  <si>
    <t>Przeprowadź inwentaryzację aktywów wspierających…</t>
  </si>
  <si>
    <t>Wykonaj analizę luk względem katalogu…</t>
  </si>
  <si>
    <t>Sprawdź, czy podmiot podlega wymogom szczególnym…</t>
  </si>
  <si>
    <t>Uszereguj luki i sporządź plan działań naprawczych…</t>
  </si>
  <si>
    <t>Ustanów podział dokumentacji na NORMATYWNĄ i OPERACYJNĄ…</t>
  </si>
  <si>
    <t>Opracuj i zatwierdź dokumentację SZBI: politykę…</t>
  </si>
  <si>
    <t>Opracuj dokumentację OCHRONY INFRASTRUKTURY z kompletem…</t>
  </si>
  <si>
    <t>Opracuj dokumentację systemu zarządzania ciągłością…</t>
  </si>
  <si>
    <t>Skompletuj dokumentację TECHNICZNĄ systemu informacyjnego…</t>
  </si>
  <si>
    <t>Ustanów nadzór nad dokumentacją: dostęp wyłącznie…</t>
  </si>
  <si>
    <t>Ustal retencję: co najmniej 2 lat od dnia wycofania…</t>
  </si>
  <si>
    <t>Uruchom dokumentację OPERACYJNĄ: zapisy potwierdzające…</t>
  </si>
  <si>
    <t>Wdróż systematyczne szacowanie ryzyka i zarządzanie…</t>
  </si>
  <si>
    <t>Wdróż politykę kontroli dostępu i uwierzytelnianie…</t>
  </si>
  <si>
    <t>Obejmij system informacyjny wykorzystywany do świadczenia…</t>
  </si>
  <si>
    <t>Wdróż regularne aktualizacje oprogramowania stosownie…</t>
  </si>
  <si>
    <t>Wdróż mechanizmy poufności, integralności, dostępności…</t>
  </si>
  <si>
    <t>Wdróż bezpieczeństwo łańcucha dostaw ICT: rejestr…</t>
  </si>
  <si>
    <t>Wdróż bezpieczeństwo fizyczne i środowiskowe z kontrolą…</t>
  </si>
  <si>
    <t>Wdróż bezpieczeństwo zasobów ludzkich: zasady przed…</t>
  </si>
  <si>
    <t>Uruchom edukację z zakresu cyberbezpieczeństwa…</t>
  </si>
  <si>
    <t>Wdróż bezpieczeństwo w procesie nabywania, rozwoju…</t>
  </si>
  <si>
    <t>Uruchom zbieranie informacji o cyberzagrożeniach…</t>
  </si>
  <si>
    <t>Wdróż politykę oceny skuteczności środków technicznych…</t>
  </si>
  <si>
    <t>Podmiot z katalogu art. 8b ust. 1 — zmapuj wdrożone…</t>
  </si>
  <si>
    <t>Ustal, według jakich progów incydent uznaje się w danym…</t>
  </si>
  <si>
    <t>Opracuj procedurę obsługi incydentów z zegarami…</t>
  </si>
  <si>
    <t>Przygotuj szablony: wczesnego ostrzeżenia z sześcioma…</t>
  </si>
  <si>
    <t>Opracuj ścieżkę dla incydentu przewlekłego: sprawozdanie…</t>
  </si>
  <si>
    <t>Opracuj procedurę informowania użytkowników usług…</t>
  </si>
  <si>
    <t>Uruchom rejestr incydentów i zapewnij właściwemu CSIRT…</t>
  </si>
  <si>
    <t>Wdróż plany ciągłości działania, plany awaryjne i plany…</t>
  </si>
  <si>
    <t>Przeprowadź ćwiczenie sprawdzające pełny łańcuch…</t>
  </si>
  <si>
    <t>Przeprowadź przegląd wewnętrzny gotowości: powtórz…</t>
  </si>
  <si>
    <t>Zweryfikuj kwalifikacje kandydatów na audytorów…</t>
  </si>
  <si>
    <t>Skompletuj teczkę audytową: dokumentacja normatywna…</t>
  </si>
  <si>
    <t>Zakontraktuj i przeprowadź audyt bezpieczeństwa na własny…</t>
  </si>
  <si>
    <t>Przekaż organowi właściwemu kopię raportu z audytu…</t>
  </si>
  <si>
    <t>Przygotuj tryb reakcji na decyzję organu nakazującą audyt…</t>
  </si>
  <si>
    <t>Cykl roczny — szkolenie kierownika podmiotu i osoby…</t>
  </si>
  <si>
    <t>Cykl roczny — aktualizacja szacowania ryzyka…</t>
  </si>
  <si>
    <t>Cykl roczny — testy planów ciągłości działania…</t>
  </si>
  <si>
    <t>Cykl roczny — przegląd rejestru dostawców ICT i klauzul…</t>
  </si>
  <si>
    <t>Cykl ciągły — monitorowanie zmian…</t>
  </si>
  <si>
    <t>Cykl ciągły — monitorowanie stanu prawnego…</t>
  </si>
  <si>
    <t>LEGENDA FAZ</t>
  </si>
  <si>
    <t>Uruchomienie</t>
  </si>
  <si>
    <t>Status prawny i wpis</t>
  </si>
  <si>
    <t>Diagnoza i analiza luk</t>
  </si>
  <si>
    <t>Dokumentacja z art. 10</t>
  </si>
  <si>
    <t>Środki z art. 8</t>
  </si>
  <si>
    <t>Incydenty i ciągłość</t>
  </si>
  <si>
    <t>Gotowość do audytu</t>
  </si>
  <si>
    <t>Utrzymanie</t>
  </si>
  <si>
    <t>Pasek pokazuje planowany okres realizacji kroku. Terminy ustawowe (6 miesięcy na wniosek o wpis, 12 miesięcy na obowiązki rozdziału 3, 24 miesiące na pierwszy audyt, 24 h / 72 h / 1 miesiąc na zgłoszenie incydentu, 3 dni robocze na kopię raportu) obowiązują niezależnie od tego harmonogramu i mają przed nim pierwszeństwo.</t>
  </si>
  <si>
    <t>PULPIT POSTĘPU WDROŻENIA</t>
  </si>
  <si>
    <t>Wszystkie wartości wyliczają się automatycznie z arkusza „Roadmapa”. Nie wpisuj ich ręcznie.</t>
  </si>
  <si>
    <t>Kroków</t>
  </si>
  <si>
    <t>ZAKOŃCZONE</t>
  </si>
  <si>
    <t>W TOKU</t>
  </si>
  <si>
    <t>DO ZROBIENIA</t>
  </si>
  <si>
    <t>OPÓŹNIONE</t>
  </si>
  <si>
    <t>NIE DOTYCZY</t>
  </si>
  <si>
    <t>% ukończenia</t>
  </si>
  <si>
    <t>RAZEM</t>
  </si>
  <si>
    <t>Procent ukończenia: (ZAKOŃCZONE + 0,5 × W TOKU) ÷ (liczba kroków − NIE DOTYCZY). Krok oznaczony jako OPÓŹNIONY liczy się jak niewykonany — celowo, aby opóźnienie nie znikało z podsumowania.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</si>
</sst>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5A6B7C"/>
      <name val="Calibri"/>
    </font>
    <font>
      <b/>
      <sz val="10"/>
      <color rgb="FFFFFFFF"/>
      <name val="Calibri"/>
    </font>
    <font>
      <b/>
      <sz val="10"/>
      <color rgb="FF1E2761"/>
      <name val="Calibri"/>
    </font>
    <font>
      <sz val="9"/>
      <color rgb="FF333333"/>
      <name val="Calibri"/>
    </font>
    <font>
      <sz val="9"/>
      <color rgb="FF8E2A20"/>
      <name val="Calibri"/>
    </font>
    <font>
      <i/>
      <sz val="8"/>
      <color rgb="FF5A6B7C"/>
      <name val="Calibri"/>
    </font>
    <font>
      <b/>
      <sz val="8"/>
      <color rgb="FFFFFFFF"/>
      <name val="Calibri"/>
    </font>
    <font>
      <b/>
      <sz val="8"/>
      <color rgb="FF1E2761"/>
      <name val="Calibri"/>
    </font>
    <font>
      <sz val="8"/>
      <color rgb="FF333333"/>
      <name val="Calibri"/>
    </font>
    <font>
      <b/>
      <sz val="9"/>
      <color rgb="FFFFFFFF"/>
      <name val="Calibri"/>
    </font>
    <font>
      <sz val="9"/>
      <color rgb="FF7A5A08"/>
      <name val="Calibri"/>
    </font>
    <font>
      <b/>
      <sz val="9"/>
      <color rgb="FF333333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1E2761"/>
      </patternFill>
    </fill>
    <fill>
      <patternFill patternType="solid">
        <fgColor rgb="FFF2F5F8"/>
      </patternFill>
    </fill>
    <fill>
      <patternFill patternType="solid">
        <fgColor rgb="FF1F6FB2"/>
      </patternFill>
    </fill>
    <fill>
      <patternFill patternType="solid">
        <fgColor rgb="FFE8EEF4"/>
      </patternFill>
    </fill>
    <fill>
      <patternFill patternType="solid">
        <fgColor rgb="FFFBE4E1"/>
      </patternFill>
    </fill>
    <fill>
      <patternFill patternType="solid">
        <fgColor rgb="FF028090"/>
      </patternFill>
    </fill>
    <fill>
      <patternFill patternType="solid">
        <fgColor rgb="FF7E5C07"/>
      </patternFill>
    </fill>
    <fill>
      <patternFill patternType="solid">
        <fgColor rgb="FF8F5410"/>
      </patternFill>
    </fill>
    <fill>
      <patternFill patternType="solid">
        <fgColor rgb="FFC0392B"/>
      </patternFill>
    </fill>
    <fill>
      <patternFill patternType="solid">
        <fgColor rgb="FF6A4C93"/>
      </patternFill>
    </fill>
    <fill>
      <patternFill patternType="solid">
        <fgColor rgb="FF046A50"/>
      </patternFill>
    </fill>
    <fill>
      <patternFill patternType="solid">
        <fgColor rgb="FFFFF8E7"/>
      </patternFill>
    </fill>
  </fills>
  <borders count="2">
    <border>
      <left/>
      <right/>
      <top/>
      <bottom/>
      <diagonal/>
    </border>
    <border>
      <left style="thin">
        <color rgb="FFC6D2DE"/>
      </left>
      <right style="thin">
        <color rgb="FFC6D2DE"/>
      </right>
      <top style="thin">
        <color rgb="FFC6D2DE"/>
      </top>
      <bottom style="thin">
        <color rgb="FFC6D2DE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5" borderId="1" xfId="0" applyFont="1" applyFill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/>
    </xf>
    <xf numFmtId="0" fontId="8" fillId="7" borderId="1" xfId="0" applyFont="1" applyFill="1" applyBorder="1" applyAlignment="1">
      <alignment horizontal="center" vertical="top"/>
    </xf>
    <xf numFmtId="0" fontId="5" fillId="7" borderId="1" xfId="0" applyFont="1" applyFill="1" applyBorder="1" applyAlignment="1">
      <alignment horizontal="left" vertical="top"/>
    </xf>
    <xf numFmtId="0" fontId="8" fillId="8" borderId="1" xfId="0" applyFont="1" applyFill="1" applyBorder="1" applyAlignment="1">
      <alignment horizontal="center" vertical="top"/>
    </xf>
    <xf numFmtId="0" fontId="5" fillId="8" borderId="1" xfId="0" applyFont="1" applyFill="1" applyBorder="1" applyAlignment="1">
      <alignment horizontal="left" vertical="top"/>
    </xf>
    <xf numFmtId="0" fontId="8" fillId="9" borderId="1" xfId="0" applyFont="1" applyFill="1" applyBorder="1" applyAlignment="1">
      <alignment horizontal="center" vertical="top"/>
    </xf>
    <xf numFmtId="0" fontId="5" fillId="9" borderId="1" xfId="0" applyFont="1" applyFill="1" applyBorder="1" applyAlignment="1">
      <alignment horizontal="left" vertical="top"/>
    </xf>
    <xf numFmtId="0" fontId="8" fillId="10" borderId="1" xfId="0" applyFont="1" applyFill="1" applyBorder="1" applyAlignment="1">
      <alignment horizontal="center" vertical="top"/>
    </xf>
    <xf numFmtId="0" fontId="5" fillId="10" borderId="1" xfId="0" applyFont="1" applyFill="1" applyBorder="1" applyAlignment="1">
      <alignment horizontal="left" vertical="top"/>
    </xf>
    <xf numFmtId="0" fontId="8" fillId="11" borderId="1" xfId="0" applyFont="1" applyFill="1" applyBorder="1" applyAlignment="1">
      <alignment horizontal="center" vertical="top"/>
    </xf>
    <xf numFmtId="0" fontId="5" fillId="11" borderId="1" xfId="0" applyFont="1" applyFill="1" applyBorder="1" applyAlignment="1">
      <alignment horizontal="left" vertical="top"/>
    </xf>
    <xf numFmtId="0" fontId="8" fillId="12" borderId="1" xfId="0" applyFont="1" applyFill="1" applyBorder="1" applyAlignment="1">
      <alignment horizontal="center" vertical="top"/>
    </xf>
    <xf numFmtId="0" fontId="5" fillId="12" borderId="1" xfId="0" applyFont="1" applyFill="1" applyBorder="1" applyAlignment="1">
      <alignment horizontal="left" vertical="top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top" wrapText="1"/>
    </xf>
    <xf numFmtId="9" fontId="5" fillId="3" borderId="1" xfId="0" applyNumberFormat="1" applyFont="1" applyFill="1" applyBorder="1" applyAlignment="1">
      <alignment horizontal="center" vertical="top" wrapText="1"/>
    </xf>
    <xf numFmtId="0" fontId="13" fillId="5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center" vertical="top" wrapText="1"/>
    </xf>
    <xf numFmtId="9" fontId="13" fillId="5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center" indent="1"/>
    </xf>
    <xf numFmtId="0" fontId="0" fillId="0" borderId="1" xfId="0" applyBorder="1"/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7" fillId="0" borderId="0" xfId="0" applyFont="1" applyAlignment="1">
      <alignment horizontal="left" vertical="top" wrapText="1" indent="1"/>
    </xf>
    <xf numFmtId="0" fontId="1" fillId="2" borderId="0" xfId="0" applyFont="1" applyFill="1" applyAlignment="1">
      <alignment horizontal="left" vertical="center" indent="1"/>
    </xf>
    <xf numFmtId="0" fontId="6" fillId="6" borderId="1" xfId="0" applyFont="1" applyFill="1" applyBorder="1" applyAlignment="1">
      <alignment horizontal="left" vertical="top" wrapText="1" indent="1"/>
    </xf>
    <xf numFmtId="0" fontId="10" fillId="0" borderId="0" xfId="0" applyFont="1" applyAlignment="1">
      <alignment horizontal="left" vertical="center" indent="1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13" borderId="1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11">
    <dxf>
      <font>
        <b/>
        <sz val="9"/>
        <color rgb="FF8E2A20"/>
        <name val="Calibri"/>
      </font>
      <fill>
        <patternFill patternType="solid">
          <fgColor rgb="FFFBE4E1"/>
        </patternFill>
      </fill>
    </dxf>
    <dxf>
      <font>
        <b/>
        <sz val="9"/>
        <color rgb="FF8A5A10"/>
        <name val="Calibri"/>
      </font>
      <fill>
        <patternFill patternType="solid">
          <fgColor rgb="FFFDF2DC"/>
        </patternFill>
      </fill>
    </dxf>
    <dxf>
      <font>
        <b/>
        <sz val="9"/>
        <color rgb="FF0B6B4F"/>
        <name val="Calibri"/>
      </font>
      <fill>
        <patternFill patternType="solid">
          <fgColor rgb="FFDFF3EC"/>
        </patternFill>
      </fill>
    </dxf>
    <dxf>
      <font>
        <b/>
        <sz val="9"/>
        <color rgb="FF17517F"/>
        <name val="Calibri"/>
      </font>
      <fill>
        <patternFill patternType="solid">
          <fgColor rgb="FFE3EEF7"/>
        </patternFill>
      </fill>
    </dxf>
    <dxf>
      <font>
        <b/>
        <sz val="9"/>
        <color rgb="FF8A5A10"/>
        <name val="Calibri"/>
      </font>
      <fill>
        <patternFill patternType="solid">
          <fgColor rgb="FFFDF2DC"/>
        </patternFill>
      </fill>
    </dxf>
    <dxf>
      <font>
        <b/>
        <sz val="9"/>
        <color rgb="FF8E2A20"/>
        <name val="Calibri"/>
      </font>
      <fill>
        <patternFill patternType="solid">
          <fgColor rgb="FFFBE4E1"/>
        </patternFill>
      </fill>
    </dxf>
    <dxf>
      <font>
        <b/>
        <sz val="9"/>
        <color rgb="FF5A6B7C"/>
        <name val="Calibri"/>
      </font>
      <fill>
        <patternFill patternType="solid">
          <fgColor rgb="FFEDEFF1"/>
        </patternFill>
      </fill>
    </dxf>
    <dxf>
      <font>
        <b/>
        <sz val="9"/>
        <color rgb="FF8E2A20"/>
        <name val="Calibri"/>
      </font>
      <fill>
        <patternFill patternType="solid">
          <fgColor rgb="FFFBE4E1"/>
        </patternFill>
      </fill>
    </dxf>
    <dxf>
      <font>
        <b/>
        <sz val="9"/>
        <color rgb="FF5A6B7C"/>
        <name val="Calibri"/>
      </font>
      <fill>
        <patternFill patternType="solid">
          <fgColor rgb="FFEDEFF1"/>
        </patternFill>
      </fill>
    </dxf>
    <dxf>
      <font>
        <b/>
        <sz val="9"/>
        <color rgb="FF17517F"/>
        <name val="Calibri"/>
      </font>
      <fill>
        <patternFill patternType="solid">
          <fgColor rgb="FFE3EEF7"/>
        </patternFill>
      </fill>
    </dxf>
    <dxf>
      <font>
        <b/>
        <sz val="9"/>
        <color rgb="FF0B6B4F"/>
        <name val="Calibri"/>
      </font>
      <fill>
        <patternFill patternType="solid">
          <fgColor rgb="FFDFF3E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3"/>
  <sheetViews>
    <sheetView showGridLines="0" tabSelected="1" workbookViewId="0">
      <selection sqref="A1:B1"/>
    </sheetView>
  </sheetViews>
  <sheetFormatPr defaultRowHeight="15" x14ac:dyDescent="0.25"/>
  <cols>
    <col min="1" max="1" width="30" customWidth="1"/>
    <col min="2" max="2" width="118" customWidth="1"/>
  </cols>
  <sheetData>
    <row r="1" spans="1:2" ht="30" customHeight="1" x14ac:dyDescent="0.25">
      <c r="A1" s="49" t="s">
        <v>0</v>
      </c>
      <c r="B1" s="47"/>
    </row>
    <row r="2" spans="1:2" ht="18" customHeight="1" x14ac:dyDescent="0.25">
      <c r="A2" s="46" t="s">
        <v>1</v>
      </c>
      <c r="B2" s="47"/>
    </row>
    <row r="4" spans="1:2" ht="21.95" customHeight="1" x14ac:dyDescent="0.25">
      <c r="A4" s="44" t="s">
        <v>2</v>
      </c>
      <c r="B4" s="45"/>
    </row>
    <row r="5" spans="1:2" ht="37.5" customHeight="1" x14ac:dyDescent="0.25">
      <c r="A5" s="1" t="s">
        <v>3</v>
      </c>
      <c r="B5" s="2" t="s">
        <v>4</v>
      </c>
    </row>
    <row r="6" spans="1:2" ht="37.5" customHeight="1" x14ac:dyDescent="0.25">
      <c r="A6" s="1" t="s">
        <v>5</v>
      </c>
      <c r="B6" s="2" t="s">
        <v>6</v>
      </c>
    </row>
    <row r="7" spans="1:2" ht="30" customHeight="1" x14ac:dyDescent="0.25">
      <c r="A7" s="1" t="s">
        <v>7</v>
      </c>
      <c r="B7" s="2" t="s">
        <v>8</v>
      </c>
    </row>
    <row r="8" spans="1:2" ht="30" customHeight="1" x14ac:dyDescent="0.25">
      <c r="A8" s="1" t="s">
        <v>9</v>
      </c>
      <c r="B8" s="2" t="s">
        <v>10</v>
      </c>
    </row>
    <row r="10" spans="1:2" ht="21.95" customHeight="1" x14ac:dyDescent="0.25">
      <c r="A10" s="44" t="s">
        <v>11</v>
      </c>
      <c r="B10" s="45"/>
    </row>
    <row r="11" spans="1:2" ht="30" customHeight="1" x14ac:dyDescent="0.25">
      <c r="A11" s="1" t="s">
        <v>12</v>
      </c>
      <c r="B11" s="2" t="s">
        <v>13</v>
      </c>
    </row>
    <row r="12" spans="1:2" ht="30" customHeight="1" x14ac:dyDescent="0.25">
      <c r="A12" s="1" t="s">
        <v>14</v>
      </c>
      <c r="B12" s="2" t="s">
        <v>15</v>
      </c>
    </row>
    <row r="13" spans="1:2" ht="30" customHeight="1" x14ac:dyDescent="0.25">
      <c r="A13" s="1" t="s">
        <v>16</v>
      </c>
      <c r="B13" s="2" t="s">
        <v>17</v>
      </c>
    </row>
    <row r="14" spans="1:2" ht="30" customHeight="1" x14ac:dyDescent="0.25">
      <c r="A14" s="1" t="s">
        <v>18</v>
      </c>
      <c r="B14" s="2" t="s">
        <v>19</v>
      </c>
    </row>
    <row r="15" spans="1:2" ht="30" customHeight="1" x14ac:dyDescent="0.25">
      <c r="A15" s="1" t="s">
        <v>20</v>
      </c>
      <c r="B15" s="2" t="s">
        <v>21</v>
      </c>
    </row>
    <row r="16" spans="1:2" ht="30" customHeight="1" x14ac:dyDescent="0.25">
      <c r="A16" s="1" t="s">
        <v>22</v>
      </c>
      <c r="B16" s="2" t="s">
        <v>23</v>
      </c>
    </row>
    <row r="17" spans="1:2" ht="30" customHeight="1" x14ac:dyDescent="0.25">
      <c r="A17" s="1" t="s">
        <v>24</v>
      </c>
      <c r="B17" s="2" t="s">
        <v>25</v>
      </c>
    </row>
    <row r="18" spans="1:2" ht="30" customHeight="1" x14ac:dyDescent="0.25">
      <c r="A18" s="1" t="s">
        <v>26</v>
      </c>
      <c r="B18" s="2" t="s">
        <v>27</v>
      </c>
    </row>
    <row r="20" spans="1:2" ht="21.95" customHeight="1" x14ac:dyDescent="0.25">
      <c r="A20" s="44" t="s">
        <v>28</v>
      </c>
      <c r="B20" s="45"/>
    </row>
    <row r="21" spans="1:2" ht="37.5" customHeight="1" x14ac:dyDescent="0.25">
      <c r="A21" s="1" t="s">
        <v>29</v>
      </c>
      <c r="B21" s="2" t="s">
        <v>30</v>
      </c>
    </row>
    <row r="22" spans="1:2" ht="30" customHeight="1" x14ac:dyDescent="0.25">
      <c r="A22" s="1" t="s">
        <v>31</v>
      </c>
      <c r="B22" s="2" t="s">
        <v>32</v>
      </c>
    </row>
    <row r="23" spans="1:2" ht="30" customHeight="1" x14ac:dyDescent="0.25">
      <c r="A23" s="1" t="s">
        <v>33</v>
      </c>
      <c r="B23" s="2" t="s">
        <v>34</v>
      </c>
    </row>
    <row r="24" spans="1:2" ht="30" customHeight="1" x14ac:dyDescent="0.25">
      <c r="A24" s="1" t="s">
        <v>35</v>
      </c>
      <c r="B24" s="2" t="s">
        <v>36</v>
      </c>
    </row>
    <row r="25" spans="1:2" ht="30" customHeight="1" x14ac:dyDescent="0.25">
      <c r="A25" s="1" t="s">
        <v>37</v>
      </c>
      <c r="B25" s="2" t="s">
        <v>38</v>
      </c>
    </row>
    <row r="26" spans="1:2" ht="30" customHeight="1" x14ac:dyDescent="0.25">
      <c r="A26" s="1" t="s">
        <v>39</v>
      </c>
      <c r="B26" s="2" t="s">
        <v>40</v>
      </c>
    </row>
    <row r="27" spans="1:2" ht="37.5" customHeight="1" x14ac:dyDescent="0.25">
      <c r="A27" s="1" t="s">
        <v>41</v>
      </c>
      <c r="B27" s="2" t="s">
        <v>42</v>
      </c>
    </row>
    <row r="28" spans="1:2" ht="30" customHeight="1" x14ac:dyDescent="0.25">
      <c r="A28" s="1" t="s">
        <v>43</v>
      </c>
      <c r="B28" s="2" t="s">
        <v>44</v>
      </c>
    </row>
    <row r="29" spans="1:2" ht="30" customHeight="1" x14ac:dyDescent="0.25">
      <c r="A29" s="1" t="s">
        <v>29</v>
      </c>
      <c r="B29" s="2" t="s">
        <v>45</v>
      </c>
    </row>
    <row r="31" spans="1:2" ht="42.6" customHeight="1" x14ac:dyDescent="0.25">
      <c r="A31" s="50" t="s">
        <v>46</v>
      </c>
      <c r="B31" s="45"/>
    </row>
    <row r="33" spans="1:2" ht="33.950000000000003" customHeight="1" x14ac:dyDescent="0.25">
      <c r="A33" s="48" t="s">
        <v>47</v>
      </c>
      <c r="B33" s="47"/>
    </row>
  </sheetData>
  <mergeCells count="7">
    <mergeCell ref="A1:B1"/>
    <mergeCell ref="A31:B31"/>
    <mergeCell ref="A4:B4"/>
    <mergeCell ref="A20:B20"/>
    <mergeCell ref="A2:B2"/>
    <mergeCell ref="A33:B33"/>
    <mergeCell ref="A10:B10"/>
  </mergeCells>
  <pageMargins left="0.75" right="0.75" top="1" bottom="1" header="0.5" footer="0.5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9"/>
  <sheetViews>
    <sheetView showGridLines="0" workbookViewId="0">
      <pane ySplit="3" topLeftCell="A4" activePane="bottomLeft" state="frozen"/>
      <selection pane="bottomLeft" sqref="A1:I1"/>
    </sheetView>
  </sheetViews>
  <sheetFormatPr defaultRowHeight="15" x14ac:dyDescent="0.25"/>
  <cols>
    <col min="1" max="1" width="5" customWidth="1"/>
    <col min="2" max="2" width="8" customWidth="1"/>
    <col min="3" max="3" width="64" customWidth="1"/>
    <col min="4" max="4" width="30" customWidth="1"/>
    <col min="5" max="5" width="16" customWidth="1"/>
    <col min="6" max="6" width="36" customWidth="1"/>
    <col min="7" max="7" width="22" customWidth="1"/>
    <col min="8" max="8" width="16" customWidth="1"/>
    <col min="9" max="9" width="12" customWidth="1"/>
  </cols>
  <sheetData>
    <row r="1" spans="1:9" ht="30" customHeight="1" x14ac:dyDescent="0.25">
      <c r="A1" s="49" t="s">
        <v>48</v>
      </c>
      <c r="B1" s="47"/>
      <c r="C1" s="47"/>
      <c r="D1" s="47"/>
      <c r="E1" s="47"/>
      <c r="F1" s="47"/>
      <c r="G1" s="47"/>
      <c r="H1" s="47"/>
      <c r="I1" s="47"/>
    </row>
    <row r="2" spans="1:9" ht="18" customHeight="1" x14ac:dyDescent="0.25">
      <c r="A2" s="46" t="s">
        <v>49</v>
      </c>
      <c r="B2" s="47"/>
      <c r="C2" s="47"/>
      <c r="D2" s="47"/>
      <c r="E2" s="47"/>
      <c r="F2" s="47"/>
      <c r="G2" s="47"/>
      <c r="H2" s="47"/>
      <c r="I2" s="47"/>
    </row>
    <row r="3" spans="1:9" ht="42" customHeight="1" x14ac:dyDescent="0.25">
      <c r="A3" s="3" t="s">
        <v>50</v>
      </c>
      <c r="B3" s="3" t="s">
        <v>51</v>
      </c>
      <c r="C3" s="3" t="s">
        <v>52</v>
      </c>
      <c r="D3" s="3" t="s">
        <v>53</v>
      </c>
      <c r="E3" s="3" t="s">
        <v>54</v>
      </c>
      <c r="F3" s="3" t="s">
        <v>55</v>
      </c>
      <c r="G3" s="3" t="s">
        <v>56</v>
      </c>
      <c r="H3" s="3" t="s">
        <v>57</v>
      </c>
      <c r="I3" s="3" t="s">
        <v>58</v>
      </c>
    </row>
    <row r="4" spans="1:9" ht="21.95" customHeight="1" x14ac:dyDescent="0.25">
      <c r="A4" s="44" t="s">
        <v>59</v>
      </c>
      <c r="B4" s="45"/>
      <c r="C4" s="45"/>
      <c r="D4" s="45"/>
      <c r="E4" s="45"/>
      <c r="F4" s="45"/>
      <c r="G4" s="45"/>
      <c r="H4" s="45"/>
      <c r="I4" s="45"/>
    </row>
    <row r="5" spans="1:9" ht="57.6" customHeight="1" x14ac:dyDescent="0.25">
      <c r="A5" s="4">
        <v>1</v>
      </c>
      <c r="B5" s="4" t="s">
        <v>60</v>
      </c>
      <c r="C5" s="5" t="s">
        <v>61</v>
      </c>
      <c r="D5" s="5" t="s">
        <v>62</v>
      </c>
      <c r="E5" s="5" t="s">
        <v>63</v>
      </c>
      <c r="F5" s="5" t="s">
        <v>64</v>
      </c>
      <c r="G5" s="5" t="s">
        <v>65</v>
      </c>
      <c r="H5" s="4"/>
      <c r="I5" s="4" t="s">
        <v>66</v>
      </c>
    </row>
    <row r="6" spans="1:9" ht="69" customHeight="1" x14ac:dyDescent="0.25">
      <c r="A6" s="6">
        <v>2</v>
      </c>
      <c r="B6" s="6" t="s">
        <v>67</v>
      </c>
      <c r="C6" s="7" t="s">
        <v>68</v>
      </c>
      <c r="D6" s="7" t="s">
        <v>69</v>
      </c>
      <c r="E6" s="7" t="s">
        <v>63</v>
      </c>
      <c r="F6" s="7" t="s">
        <v>70</v>
      </c>
      <c r="G6" s="7" t="s">
        <v>71</v>
      </c>
      <c r="H6" s="6"/>
      <c r="I6" s="6" t="s">
        <v>66</v>
      </c>
    </row>
    <row r="7" spans="1:9" ht="57.6" customHeight="1" x14ac:dyDescent="0.25">
      <c r="A7" s="4">
        <v>3</v>
      </c>
      <c r="B7" s="4" t="s">
        <v>72</v>
      </c>
      <c r="C7" s="5" t="s">
        <v>73</v>
      </c>
      <c r="D7" s="5" t="s">
        <v>74</v>
      </c>
      <c r="E7" s="5" t="s">
        <v>75</v>
      </c>
      <c r="F7" s="5" t="s">
        <v>76</v>
      </c>
      <c r="G7" s="5" t="s">
        <v>77</v>
      </c>
      <c r="H7" s="4"/>
      <c r="I7" s="4" t="s">
        <v>66</v>
      </c>
    </row>
    <row r="8" spans="1:9" ht="45.95" customHeight="1" x14ac:dyDescent="0.25">
      <c r="A8" s="6">
        <v>4</v>
      </c>
      <c r="B8" s="6" t="s">
        <v>78</v>
      </c>
      <c r="C8" s="7" t="s">
        <v>79</v>
      </c>
      <c r="D8" s="7" t="s">
        <v>80</v>
      </c>
      <c r="E8" s="7" t="s">
        <v>75</v>
      </c>
      <c r="F8" s="7" t="s">
        <v>81</v>
      </c>
      <c r="G8" s="7" t="s">
        <v>77</v>
      </c>
      <c r="H8" s="6"/>
      <c r="I8" s="6" t="s">
        <v>66</v>
      </c>
    </row>
    <row r="9" spans="1:9" ht="21.95" customHeight="1" x14ac:dyDescent="0.25">
      <c r="A9" s="44" t="s">
        <v>82</v>
      </c>
      <c r="B9" s="45"/>
      <c r="C9" s="45"/>
      <c r="D9" s="45"/>
      <c r="E9" s="45"/>
      <c r="F9" s="45"/>
      <c r="G9" s="45"/>
      <c r="H9" s="45"/>
      <c r="I9" s="45"/>
    </row>
    <row r="10" spans="1:9" ht="69" customHeight="1" x14ac:dyDescent="0.25">
      <c r="A10" s="4">
        <v>5</v>
      </c>
      <c r="B10" s="4" t="s">
        <v>83</v>
      </c>
      <c r="C10" s="5" t="s">
        <v>84</v>
      </c>
      <c r="D10" s="5" t="s">
        <v>85</v>
      </c>
      <c r="E10" s="5" t="s">
        <v>75</v>
      </c>
      <c r="F10" s="5" t="s">
        <v>86</v>
      </c>
      <c r="G10" s="5" t="s">
        <v>87</v>
      </c>
      <c r="H10" s="4"/>
      <c r="I10" s="4" t="s">
        <v>66</v>
      </c>
    </row>
    <row r="11" spans="1:9" ht="45.95" customHeight="1" x14ac:dyDescent="0.25">
      <c r="A11" s="6">
        <v>6</v>
      </c>
      <c r="B11" s="6" t="s">
        <v>88</v>
      </c>
      <c r="C11" s="7" t="s">
        <v>89</v>
      </c>
      <c r="D11" s="7" t="s">
        <v>90</v>
      </c>
      <c r="E11" s="7" t="s">
        <v>91</v>
      </c>
      <c r="F11" s="7" t="s">
        <v>92</v>
      </c>
      <c r="G11" s="7" t="s">
        <v>93</v>
      </c>
      <c r="H11" s="6"/>
      <c r="I11" s="6" t="s">
        <v>66</v>
      </c>
    </row>
    <row r="12" spans="1:9" ht="80.45" customHeight="1" x14ac:dyDescent="0.25">
      <c r="A12" s="4">
        <v>7</v>
      </c>
      <c r="B12" s="4" t="s">
        <v>94</v>
      </c>
      <c r="C12" s="5" t="s">
        <v>95</v>
      </c>
      <c r="D12" s="5" t="s">
        <v>96</v>
      </c>
      <c r="E12" s="5" t="s">
        <v>97</v>
      </c>
      <c r="F12" s="5" t="s">
        <v>98</v>
      </c>
      <c r="G12" s="5" t="s">
        <v>71</v>
      </c>
      <c r="H12" s="4"/>
      <c r="I12" s="4" t="s">
        <v>66</v>
      </c>
    </row>
    <row r="13" spans="1:9" ht="34.5" customHeight="1" x14ac:dyDescent="0.25">
      <c r="A13" s="6">
        <v>8</v>
      </c>
      <c r="B13" s="6" t="s">
        <v>99</v>
      </c>
      <c r="C13" s="7" t="s">
        <v>100</v>
      </c>
      <c r="D13" s="7" t="s">
        <v>101</v>
      </c>
      <c r="E13" s="7" t="s">
        <v>102</v>
      </c>
      <c r="F13" s="7" t="s">
        <v>103</v>
      </c>
      <c r="G13" s="7" t="s">
        <v>104</v>
      </c>
      <c r="H13" s="6"/>
      <c r="I13" s="6" t="s">
        <v>66</v>
      </c>
    </row>
    <row r="14" spans="1:9" ht="45.95" customHeight="1" x14ac:dyDescent="0.25">
      <c r="A14" s="4">
        <v>9</v>
      </c>
      <c r="B14" s="4" t="s">
        <v>105</v>
      </c>
      <c r="C14" s="5" t="s">
        <v>106</v>
      </c>
      <c r="D14" s="5" t="s">
        <v>107</v>
      </c>
      <c r="E14" s="5" t="s">
        <v>108</v>
      </c>
      <c r="F14" s="5" t="s">
        <v>109</v>
      </c>
      <c r="G14" s="5" t="s">
        <v>65</v>
      </c>
      <c r="H14" s="4"/>
      <c r="I14" s="4" t="s">
        <v>66</v>
      </c>
    </row>
    <row r="15" spans="1:9" ht="69" customHeight="1" x14ac:dyDescent="0.25">
      <c r="A15" s="6">
        <v>10</v>
      </c>
      <c r="B15" s="6" t="s">
        <v>110</v>
      </c>
      <c r="C15" s="7" t="s">
        <v>111</v>
      </c>
      <c r="D15" s="7" t="s">
        <v>112</v>
      </c>
      <c r="E15" s="7" t="s">
        <v>113</v>
      </c>
      <c r="F15" s="7" t="s">
        <v>114</v>
      </c>
      <c r="G15" s="7" t="s">
        <v>115</v>
      </c>
      <c r="H15" s="6"/>
      <c r="I15" s="6" t="s">
        <v>66</v>
      </c>
    </row>
    <row r="16" spans="1:9" ht="45.95" customHeight="1" x14ac:dyDescent="0.25">
      <c r="A16" s="4">
        <v>11</v>
      </c>
      <c r="B16" s="4" t="s">
        <v>116</v>
      </c>
      <c r="C16" s="5" t="s">
        <v>117</v>
      </c>
      <c r="D16" s="5" t="s">
        <v>118</v>
      </c>
      <c r="E16" s="5" t="s">
        <v>119</v>
      </c>
      <c r="F16" s="5" t="s">
        <v>120</v>
      </c>
      <c r="G16" s="5" t="s">
        <v>104</v>
      </c>
      <c r="H16" s="4"/>
      <c r="I16" s="4" t="s">
        <v>121</v>
      </c>
    </row>
    <row r="17" spans="1:9" ht="45.95" customHeight="1" x14ac:dyDescent="0.25">
      <c r="A17" s="6">
        <v>12</v>
      </c>
      <c r="B17" s="6" t="s">
        <v>122</v>
      </c>
      <c r="C17" s="7" t="s">
        <v>123</v>
      </c>
      <c r="D17" s="7" t="s">
        <v>124</v>
      </c>
      <c r="E17" s="7" t="s">
        <v>125</v>
      </c>
      <c r="F17" s="7" t="s">
        <v>126</v>
      </c>
      <c r="G17" s="7" t="s">
        <v>127</v>
      </c>
      <c r="H17" s="6"/>
      <c r="I17" s="6" t="s">
        <v>121</v>
      </c>
    </row>
    <row r="18" spans="1:9" ht="21.95" customHeight="1" x14ac:dyDescent="0.25">
      <c r="A18" s="44" t="s">
        <v>128</v>
      </c>
      <c r="B18" s="45"/>
      <c r="C18" s="45"/>
      <c r="D18" s="45"/>
      <c r="E18" s="45"/>
      <c r="F18" s="45"/>
      <c r="G18" s="45"/>
      <c r="H18" s="45"/>
      <c r="I18" s="45"/>
    </row>
    <row r="19" spans="1:9" ht="45.95" customHeight="1" x14ac:dyDescent="0.25">
      <c r="A19" s="4">
        <v>13</v>
      </c>
      <c r="B19" s="4" t="s">
        <v>129</v>
      </c>
      <c r="C19" s="5" t="s">
        <v>130</v>
      </c>
      <c r="D19" s="5" t="s">
        <v>131</v>
      </c>
      <c r="E19" s="5" t="s">
        <v>132</v>
      </c>
      <c r="F19" s="5" t="s">
        <v>133</v>
      </c>
      <c r="G19" s="5" t="s">
        <v>134</v>
      </c>
      <c r="H19" s="4"/>
      <c r="I19" s="4" t="s">
        <v>66</v>
      </c>
    </row>
    <row r="20" spans="1:9" ht="57.6" customHeight="1" x14ac:dyDescent="0.25">
      <c r="A20" s="6">
        <v>14</v>
      </c>
      <c r="B20" s="6" t="s">
        <v>135</v>
      </c>
      <c r="C20" s="7" t="s">
        <v>136</v>
      </c>
      <c r="D20" s="7" t="s">
        <v>137</v>
      </c>
      <c r="E20" s="7" t="s">
        <v>138</v>
      </c>
      <c r="F20" s="7" t="s">
        <v>139</v>
      </c>
      <c r="G20" s="7" t="s">
        <v>140</v>
      </c>
      <c r="H20" s="6"/>
      <c r="I20" s="6" t="s">
        <v>66</v>
      </c>
    </row>
    <row r="21" spans="1:9" ht="69" customHeight="1" x14ac:dyDescent="0.25">
      <c r="A21" s="4">
        <v>15</v>
      </c>
      <c r="B21" s="4" t="s">
        <v>141</v>
      </c>
      <c r="C21" s="5" t="s">
        <v>142</v>
      </c>
      <c r="D21" s="5" t="s">
        <v>143</v>
      </c>
      <c r="E21" s="5" t="s">
        <v>119</v>
      </c>
      <c r="F21" s="5" t="s">
        <v>144</v>
      </c>
      <c r="G21" s="5" t="s">
        <v>104</v>
      </c>
      <c r="H21" s="4"/>
      <c r="I21" s="4" t="s">
        <v>121</v>
      </c>
    </row>
    <row r="22" spans="1:9" ht="57.6" customHeight="1" x14ac:dyDescent="0.25">
      <c r="A22" s="6">
        <v>16</v>
      </c>
      <c r="B22" s="6" t="s">
        <v>145</v>
      </c>
      <c r="C22" s="7" t="s">
        <v>146</v>
      </c>
      <c r="D22" s="7" t="s">
        <v>147</v>
      </c>
      <c r="E22" s="7" t="s">
        <v>148</v>
      </c>
      <c r="F22" s="7" t="s">
        <v>149</v>
      </c>
      <c r="G22" s="7" t="s">
        <v>150</v>
      </c>
      <c r="H22" s="6"/>
      <c r="I22" s="6" t="s">
        <v>66</v>
      </c>
    </row>
    <row r="23" spans="1:9" ht="21.95" customHeight="1" x14ac:dyDescent="0.25">
      <c r="A23" s="44" t="s">
        <v>151</v>
      </c>
      <c r="B23" s="45"/>
      <c r="C23" s="45"/>
      <c r="D23" s="45"/>
      <c r="E23" s="45"/>
      <c r="F23" s="45"/>
      <c r="G23" s="45"/>
      <c r="H23" s="45"/>
      <c r="I23" s="45"/>
    </row>
    <row r="24" spans="1:9" ht="45.95" customHeight="1" x14ac:dyDescent="0.25">
      <c r="A24" s="4">
        <v>17</v>
      </c>
      <c r="B24" s="4" t="s">
        <v>152</v>
      </c>
      <c r="C24" s="5" t="s">
        <v>153</v>
      </c>
      <c r="D24" s="5" t="s">
        <v>154</v>
      </c>
      <c r="E24" s="5" t="s">
        <v>155</v>
      </c>
      <c r="F24" s="5" t="s">
        <v>156</v>
      </c>
      <c r="G24" s="5" t="s">
        <v>157</v>
      </c>
      <c r="H24" s="4"/>
      <c r="I24" s="4" t="s">
        <v>66</v>
      </c>
    </row>
    <row r="25" spans="1:9" ht="45.95" customHeight="1" x14ac:dyDescent="0.25">
      <c r="A25" s="6">
        <v>18</v>
      </c>
      <c r="B25" s="6" t="s">
        <v>158</v>
      </c>
      <c r="C25" s="7" t="s">
        <v>159</v>
      </c>
      <c r="D25" s="7" t="s">
        <v>160</v>
      </c>
      <c r="E25" s="7" t="s">
        <v>161</v>
      </c>
      <c r="F25" s="7" t="s">
        <v>162</v>
      </c>
      <c r="G25" s="7" t="s">
        <v>150</v>
      </c>
      <c r="H25" s="6"/>
      <c r="I25" s="6" t="s">
        <v>66</v>
      </c>
    </row>
    <row r="26" spans="1:9" ht="80.45" customHeight="1" x14ac:dyDescent="0.25">
      <c r="A26" s="4">
        <v>19</v>
      </c>
      <c r="B26" s="4" t="s">
        <v>163</v>
      </c>
      <c r="C26" s="5" t="s">
        <v>164</v>
      </c>
      <c r="D26" s="5" t="s">
        <v>165</v>
      </c>
      <c r="E26" s="5" t="s">
        <v>166</v>
      </c>
      <c r="F26" s="5" t="s">
        <v>167</v>
      </c>
      <c r="G26" s="5" t="s">
        <v>168</v>
      </c>
      <c r="H26" s="4"/>
      <c r="I26" s="4" t="s">
        <v>66</v>
      </c>
    </row>
    <row r="27" spans="1:9" ht="34.5" customHeight="1" x14ac:dyDescent="0.25">
      <c r="A27" s="6">
        <v>20</v>
      </c>
      <c r="B27" s="6" t="s">
        <v>169</v>
      </c>
      <c r="C27" s="7" t="s">
        <v>170</v>
      </c>
      <c r="D27" s="7" t="s">
        <v>171</v>
      </c>
      <c r="E27" s="7" t="s">
        <v>172</v>
      </c>
      <c r="F27" s="7" t="s">
        <v>173</v>
      </c>
      <c r="G27" s="7" t="s">
        <v>93</v>
      </c>
      <c r="H27" s="6"/>
      <c r="I27" s="6" t="s">
        <v>66</v>
      </c>
    </row>
    <row r="28" spans="1:9" ht="34.5" customHeight="1" x14ac:dyDescent="0.25">
      <c r="A28" s="4">
        <v>21</v>
      </c>
      <c r="B28" s="4" t="s">
        <v>174</v>
      </c>
      <c r="C28" s="5" t="s">
        <v>175</v>
      </c>
      <c r="D28" s="5" t="s">
        <v>176</v>
      </c>
      <c r="E28" s="5" t="s">
        <v>177</v>
      </c>
      <c r="F28" s="5" t="s">
        <v>178</v>
      </c>
      <c r="G28" s="5" t="s">
        <v>179</v>
      </c>
      <c r="H28" s="4"/>
      <c r="I28" s="4" t="s">
        <v>121</v>
      </c>
    </row>
    <row r="29" spans="1:9" ht="45.95" customHeight="1" x14ac:dyDescent="0.25">
      <c r="A29" s="6">
        <v>22</v>
      </c>
      <c r="B29" s="6" t="s">
        <v>180</v>
      </c>
      <c r="C29" s="7" t="s">
        <v>181</v>
      </c>
      <c r="D29" s="7" t="s">
        <v>182</v>
      </c>
      <c r="E29" s="7" t="s">
        <v>183</v>
      </c>
      <c r="F29" s="7" t="s">
        <v>184</v>
      </c>
      <c r="G29" s="7" t="s">
        <v>185</v>
      </c>
      <c r="H29" s="6"/>
      <c r="I29" s="6" t="s">
        <v>121</v>
      </c>
    </row>
    <row r="30" spans="1:9" ht="103.5" customHeight="1" x14ac:dyDescent="0.25">
      <c r="A30" s="4">
        <v>23</v>
      </c>
      <c r="B30" s="4" t="s">
        <v>186</v>
      </c>
      <c r="C30" s="5" t="s">
        <v>187</v>
      </c>
      <c r="D30" s="5" t="s">
        <v>188</v>
      </c>
      <c r="E30" s="5" t="s">
        <v>189</v>
      </c>
      <c r="F30" s="5" t="s">
        <v>190</v>
      </c>
      <c r="G30" s="5" t="s">
        <v>157</v>
      </c>
      <c r="H30" s="4"/>
      <c r="I30" s="4" t="s">
        <v>121</v>
      </c>
    </row>
    <row r="31" spans="1:9" ht="57.6" customHeight="1" x14ac:dyDescent="0.25">
      <c r="A31" s="6">
        <v>24</v>
      </c>
      <c r="B31" s="6" t="s">
        <v>191</v>
      </c>
      <c r="C31" s="7" t="s">
        <v>192</v>
      </c>
      <c r="D31" s="7" t="s">
        <v>193</v>
      </c>
      <c r="E31" s="7" t="s">
        <v>194</v>
      </c>
      <c r="F31" s="7" t="s">
        <v>195</v>
      </c>
      <c r="G31" s="7" t="s">
        <v>185</v>
      </c>
      <c r="H31" s="6"/>
      <c r="I31" s="6" t="s">
        <v>66</v>
      </c>
    </row>
    <row r="32" spans="1:9" ht="21.95" customHeight="1" x14ac:dyDescent="0.25">
      <c r="A32" s="44" t="s">
        <v>196</v>
      </c>
      <c r="B32" s="45"/>
      <c r="C32" s="45"/>
      <c r="D32" s="45"/>
      <c r="E32" s="45"/>
      <c r="F32" s="45"/>
      <c r="G32" s="45"/>
      <c r="H32" s="45"/>
      <c r="I32" s="45"/>
    </row>
    <row r="33" spans="1:9" ht="34.5" customHeight="1" x14ac:dyDescent="0.25">
      <c r="A33" s="4">
        <v>25</v>
      </c>
      <c r="B33" s="4" t="s">
        <v>197</v>
      </c>
      <c r="C33" s="5" t="s">
        <v>198</v>
      </c>
      <c r="D33" s="5" t="s">
        <v>147</v>
      </c>
      <c r="E33" s="5" t="s">
        <v>199</v>
      </c>
      <c r="F33" s="5" t="s">
        <v>200</v>
      </c>
      <c r="G33" s="5" t="s">
        <v>201</v>
      </c>
      <c r="H33" s="4"/>
      <c r="I33" s="4" t="s">
        <v>66</v>
      </c>
    </row>
    <row r="34" spans="1:9" ht="45.95" customHeight="1" x14ac:dyDescent="0.25">
      <c r="A34" s="6">
        <v>26</v>
      </c>
      <c r="B34" s="6" t="s">
        <v>202</v>
      </c>
      <c r="C34" s="7" t="s">
        <v>203</v>
      </c>
      <c r="D34" s="7" t="s">
        <v>204</v>
      </c>
      <c r="E34" s="7" t="s">
        <v>205</v>
      </c>
      <c r="F34" s="7" t="s">
        <v>206</v>
      </c>
      <c r="G34" s="7" t="s">
        <v>179</v>
      </c>
      <c r="H34" s="6"/>
      <c r="I34" s="6" t="s">
        <v>66</v>
      </c>
    </row>
    <row r="35" spans="1:9" ht="45.95" customHeight="1" x14ac:dyDescent="0.25">
      <c r="A35" s="4">
        <v>27</v>
      </c>
      <c r="B35" s="4" t="s">
        <v>207</v>
      </c>
      <c r="C35" s="5" t="s">
        <v>208</v>
      </c>
      <c r="D35" s="5" t="s">
        <v>209</v>
      </c>
      <c r="E35" s="5" t="s">
        <v>210</v>
      </c>
      <c r="F35" s="5" t="s">
        <v>211</v>
      </c>
      <c r="G35" s="5" t="s">
        <v>212</v>
      </c>
      <c r="H35" s="4"/>
      <c r="I35" s="4" t="s">
        <v>66</v>
      </c>
    </row>
    <row r="36" spans="1:9" ht="57.6" customHeight="1" x14ac:dyDescent="0.25">
      <c r="A36" s="6">
        <v>28</v>
      </c>
      <c r="B36" s="6" t="s">
        <v>213</v>
      </c>
      <c r="C36" s="7" t="s">
        <v>214</v>
      </c>
      <c r="D36" s="7" t="s">
        <v>215</v>
      </c>
      <c r="E36" s="7" t="s">
        <v>216</v>
      </c>
      <c r="F36" s="7" t="s">
        <v>217</v>
      </c>
      <c r="G36" s="7" t="s">
        <v>179</v>
      </c>
      <c r="H36" s="6"/>
      <c r="I36" s="6" t="s">
        <v>66</v>
      </c>
    </row>
    <row r="37" spans="1:9" ht="45.95" customHeight="1" x14ac:dyDescent="0.25">
      <c r="A37" s="4">
        <v>29</v>
      </c>
      <c r="B37" s="4" t="s">
        <v>218</v>
      </c>
      <c r="C37" s="5" t="s">
        <v>219</v>
      </c>
      <c r="D37" s="5" t="s">
        <v>220</v>
      </c>
      <c r="E37" s="5" t="s">
        <v>221</v>
      </c>
      <c r="F37" s="5" t="s">
        <v>222</v>
      </c>
      <c r="G37" s="5" t="s">
        <v>179</v>
      </c>
      <c r="H37" s="4"/>
      <c r="I37" s="4" t="s">
        <v>121</v>
      </c>
    </row>
    <row r="38" spans="1:9" ht="69" customHeight="1" x14ac:dyDescent="0.25">
      <c r="A38" s="6">
        <v>30</v>
      </c>
      <c r="B38" s="6" t="s">
        <v>223</v>
      </c>
      <c r="C38" s="7" t="s">
        <v>224</v>
      </c>
      <c r="D38" s="7" t="s">
        <v>225</v>
      </c>
      <c r="E38" s="7" t="s">
        <v>226</v>
      </c>
      <c r="F38" s="7" t="s">
        <v>227</v>
      </c>
      <c r="G38" s="7" t="s">
        <v>228</v>
      </c>
      <c r="H38" s="6"/>
      <c r="I38" s="6" t="s">
        <v>66</v>
      </c>
    </row>
    <row r="39" spans="1:9" ht="45.95" customHeight="1" x14ac:dyDescent="0.25">
      <c r="A39" s="4">
        <v>31</v>
      </c>
      <c r="B39" s="4" t="s">
        <v>229</v>
      </c>
      <c r="C39" s="5" t="s">
        <v>230</v>
      </c>
      <c r="D39" s="5" t="s">
        <v>231</v>
      </c>
      <c r="E39" s="5" t="s">
        <v>232</v>
      </c>
      <c r="F39" s="5" t="s">
        <v>233</v>
      </c>
      <c r="G39" s="5" t="s">
        <v>234</v>
      </c>
      <c r="H39" s="4"/>
      <c r="I39" s="4" t="s">
        <v>121</v>
      </c>
    </row>
    <row r="40" spans="1:9" ht="34.5" customHeight="1" x14ac:dyDescent="0.25">
      <c r="A40" s="6">
        <v>32</v>
      </c>
      <c r="B40" s="6" t="s">
        <v>235</v>
      </c>
      <c r="C40" s="7" t="s">
        <v>236</v>
      </c>
      <c r="D40" s="7" t="s">
        <v>237</v>
      </c>
      <c r="E40" s="7" t="s">
        <v>238</v>
      </c>
      <c r="F40" s="7" t="s">
        <v>239</v>
      </c>
      <c r="G40" s="7" t="s">
        <v>240</v>
      </c>
      <c r="H40" s="6"/>
      <c r="I40" s="6" t="s">
        <v>121</v>
      </c>
    </row>
    <row r="41" spans="1:9" ht="34.5" customHeight="1" x14ac:dyDescent="0.25">
      <c r="A41" s="4">
        <v>33</v>
      </c>
      <c r="B41" s="4" t="s">
        <v>241</v>
      </c>
      <c r="C41" s="5" t="s">
        <v>242</v>
      </c>
      <c r="D41" s="5" t="s">
        <v>243</v>
      </c>
      <c r="E41" s="5" t="s">
        <v>244</v>
      </c>
      <c r="F41" s="5" t="s">
        <v>245</v>
      </c>
      <c r="G41" s="5" t="s">
        <v>240</v>
      </c>
      <c r="H41" s="4"/>
      <c r="I41" s="4" t="s">
        <v>121</v>
      </c>
    </row>
    <row r="42" spans="1:9" ht="34.5" customHeight="1" x14ac:dyDescent="0.25">
      <c r="A42" s="6">
        <v>34</v>
      </c>
      <c r="B42" s="6" t="s">
        <v>246</v>
      </c>
      <c r="C42" s="7" t="s">
        <v>247</v>
      </c>
      <c r="D42" s="7" t="s">
        <v>248</v>
      </c>
      <c r="E42" s="7" t="s">
        <v>249</v>
      </c>
      <c r="F42" s="7" t="s">
        <v>250</v>
      </c>
      <c r="G42" s="7" t="s">
        <v>251</v>
      </c>
      <c r="H42" s="6"/>
      <c r="I42" s="6" t="s">
        <v>121</v>
      </c>
    </row>
    <row r="43" spans="1:9" ht="34.5" customHeight="1" x14ac:dyDescent="0.25">
      <c r="A43" s="4">
        <v>35</v>
      </c>
      <c r="B43" s="4" t="s">
        <v>252</v>
      </c>
      <c r="C43" s="5" t="s">
        <v>253</v>
      </c>
      <c r="D43" s="5" t="s">
        <v>254</v>
      </c>
      <c r="E43" s="5" t="s">
        <v>255</v>
      </c>
      <c r="F43" s="5" t="s">
        <v>256</v>
      </c>
      <c r="G43" s="5" t="s">
        <v>257</v>
      </c>
      <c r="H43" s="4"/>
      <c r="I43" s="4" t="s">
        <v>121</v>
      </c>
    </row>
    <row r="44" spans="1:9" ht="34.5" customHeight="1" x14ac:dyDescent="0.25">
      <c r="A44" s="6">
        <v>36</v>
      </c>
      <c r="B44" s="6" t="s">
        <v>258</v>
      </c>
      <c r="C44" s="7" t="s">
        <v>259</v>
      </c>
      <c r="D44" s="7" t="s">
        <v>260</v>
      </c>
      <c r="E44" s="7" t="s">
        <v>261</v>
      </c>
      <c r="F44" s="7" t="s">
        <v>262</v>
      </c>
      <c r="G44" s="7" t="s">
        <v>157</v>
      </c>
      <c r="H44" s="6"/>
      <c r="I44" s="6" t="s">
        <v>121</v>
      </c>
    </row>
    <row r="45" spans="1:9" ht="57.6" customHeight="1" x14ac:dyDescent="0.25">
      <c r="A45" s="4">
        <v>37</v>
      </c>
      <c r="B45" s="4" t="s">
        <v>263</v>
      </c>
      <c r="C45" s="5" t="s">
        <v>264</v>
      </c>
      <c r="D45" s="5" t="s">
        <v>265</v>
      </c>
      <c r="E45" s="5" t="s">
        <v>266</v>
      </c>
      <c r="F45" s="5" t="s">
        <v>267</v>
      </c>
      <c r="G45" s="5" t="s">
        <v>157</v>
      </c>
      <c r="H45" s="4"/>
      <c r="I45" s="4" t="s">
        <v>66</v>
      </c>
    </row>
    <row r="46" spans="1:9" ht="21.95" customHeight="1" x14ac:dyDescent="0.25">
      <c r="A46" s="44" t="s">
        <v>268</v>
      </c>
      <c r="B46" s="45"/>
      <c r="C46" s="45"/>
      <c r="D46" s="45"/>
      <c r="E46" s="45"/>
      <c r="F46" s="45"/>
      <c r="G46" s="45"/>
      <c r="H46" s="45"/>
      <c r="I46" s="45"/>
    </row>
    <row r="47" spans="1:9" ht="69" customHeight="1" x14ac:dyDescent="0.25">
      <c r="A47" s="4">
        <v>38</v>
      </c>
      <c r="B47" s="4" t="s">
        <v>269</v>
      </c>
      <c r="C47" s="5" t="s">
        <v>270</v>
      </c>
      <c r="D47" s="5" t="s">
        <v>271</v>
      </c>
      <c r="E47" s="5" t="s">
        <v>272</v>
      </c>
      <c r="F47" s="5" t="s">
        <v>273</v>
      </c>
      <c r="G47" s="5" t="s">
        <v>104</v>
      </c>
      <c r="H47" s="4"/>
      <c r="I47" s="4" t="s">
        <v>66</v>
      </c>
    </row>
    <row r="48" spans="1:9" ht="57.6" customHeight="1" x14ac:dyDescent="0.25">
      <c r="A48" s="6">
        <v>39</v>
      </c>
      <c r="B48" s="6" t="s">
        <v>274</v>
      </c>
      <c r="C48" s="7" t="s">
        <v>275</v>
      </c>
      <c r="D48" s="7" t="s">
        <v>276</v>
      </c>
      <c r="E48" s="7" t="s">
        <v>277</v>
      </c>
      <c r="F48" s="7" t="s">
        <v>278</v>
      </c>
      <c r="G48" s="7" t="s">
        <v>279</v>
      </c>
      <c r="H48" s="6"/>
      <c r="I48" s="6" t="s">
        <v>66</v>
      </c>
    </row>
    <row r="49" spans="1:9" ht="57.6" customHeight="1" x14ac:dyDescent="0.25">
      <c r="A49" s="4">
        <v>40</v>
      </c>
      <c r="B49" s="4" t="s">
        <v>280</v>
      </c>
      <c r="C49" s="5" t="s">
        <v>281</v>
      </c>
      <c r="D49" s="5" t="s">
        <v>282</v>
      </c>
      <c r="E49" s="5" t="s">
        <v>283</v>
      </c>
      <c r="F49" s="5" t="s">
        <v>284</v>
      </c>
      <c r="G49" s="5" t="s">
        <v>285</v>
      </c>
      <c r="H49" s="4"/>
      <c r="I49" s="4" t="s">
        <v>66</v>
      </c>
    </row>
    <row r="50" spans="1:9" ht="45.95" customHeight="1" x14ac:dyDescent="0.25">
      <c r="A50" s="6">
        <v>41</v>
      </c>
      <c r="B50" s="6" t="s">
        <v>286</v>
      </c>
      <c r="C50" s="7" t="s">
        <v>287</v>
      </c>
      <c r="D50" s="7" t="s">
        <v>288</v>
      </c>
      <c r="E50" s="7" t="s">
        <v>289</v>
      </c>
      <c r="F50" s="7" t="s">
        <v>290</v>
      </c>
      <c r="G50" s="7" t="s">
        <v>157</v>
      </c>
      <c r="H50" s="6"/>
      <c r="I50" s="6" t="s">
        <v>121</v>
      </c>
    </row>
    <row r="51" spans="1:9" ht="57.6" customHeight="1" x14ac:dyDescent="0.25">
      <c r="A51" s="4">
        <v>42</v>
      </c>
      <c r="B51" s="4" t="s">
        <v>291</v>
      </c>
      <c r="C51" s="5" t="s">
        <v>292</v>
      </c>
      <c r="D51" s="5" t="s">
        <v>293</v>
      </c>
      <c r="E51" s="5" t="s">
        <v>294</v>
      </c>
      <c r="F51" s="5" t="s">
        <v>295</v>
      </c>
      <c r="G51" s="5" t="s">
        <v>296</v>
      </c>
      <c r="H51" s="4"/>
      <c r="I51" s="4" t="s">
        <v>121</v>
      </c>
    </row>
    <row r="52" spans="1:9" ht="34.5" customHeight="1" x14ac:dyDescent="0.25">
      <c r="A52" s="6">
        <v>43</v>
      </c>
      <c r="B52" s="6" t="s">
        <v>297</v>
      </c>
      <c r="C52" s="7" t="s">
        <v>298</v>
      </c>
      <c r="D52" s="7" t="s">
        <v>299</v>
      </c>
      <c r="E52" s="7" t="s">
        <v>300</v>
      </c>
      <c r="F52" s="7" t="s">
        <v>301</v>
      </c>
      <c r="G52" s="7" t="s">
        <v>302</v>
      </c>
      <c r="H52" s="6"/>
      <c r="I52" s="6" t="s">
        <v>66</v>
      </c>
    </row>
    <row r="53" spans="1:9" ht="45.95" customHeight="1" x14ac:dyDescent="0.25">
      <c r="A53" s="4">
        <v>44</v>
      </c>
      <c r="B53" s="4" t="s">
        <v>303</v>
      </c>
      <c r="C53" s="5" t="s">
        <v>304</v>
      </c>
      <c r="D53" s="5" t="s">
        <v>305</v>
      </c>
      <c r="E53" s="5" t="s">
        <v>249</v>
      </c>
      <c r="F53" s="5" t="s">
        <v>306</v>
      </c>
      <c r="G53" s="5" t="s">
        <v>93</v>
      </c>
      <c r="H53" s="4"/>
      <c r="I53" s="4" t="s">
        <v>66</v>
      </c>
    </row>
    <row r="54" spans="1:9" ht="45.95" customHeight="1" x14ac:dyDescent="0.25">
      <c r="A54" s="6">
        <v>45</v>
      </c>
      <c r="B54" s="6" t="s">
        <v>307</v>
      </c>
      <c r="C54" s="7" t="s">
        <v>308</v>
      </c>
      <c r="D54" s="7" t="s">
        <v>309</v>
      </c>
      <c r="E54" s="7" t="s">
        <v>310</v>
      </c>
      <c r="F54" s="7" t="s">
        <v>311</v>
      </c>
      <c r="G54" s="7" t="s">
        <v>150</v>
      </c>
      <c r="H54" s="6"/>
      <c r="I54" s="6" t="s">
        <v>121</v>
      </c>
    </row>
    <row r="55" spans="1:9" ht="21.95" customHeight="1" x14ac:dyDescent="0.25">
      <c r="A55" s="44" t="s">
        <v>312</v>
      </c>
      <c r="B55" s="45"/>
      <c r="C55" s="45"/>
      <c r="D55" s="45"/>
      <c r="E55" s="45"/>
      <c r="F55" s="45"/>
      <c r="G55" s="45"/>
      <c r="H55" s="45"/>
      <c r="I55" s="45"/>
    </row>
    <row r="56" spans="1:9" ht="57.6" customHeight="1" x14ac:dyDescent="0.25">
      <c r="A56" s="4">
        <v>46</v>
      </c>
      <c r="B56" s="4" t="s">
        <v>313</v>
      </c>
      <c r="C56" s="5" t="s">
        <v>314</v>
      </c>
      <c r="D56" s="5" t="s">
        <v>137</v>
      </c>
      <c r="E56" s="5" t="s">
        <v>315</v>
      </c>
      <c r="F56" s="5" t="s">
        <v>316</v>
      </c>
      <c r="G56" s="5" t="s">
        <v>140</v>
      </c>
      <c r="H56" s="4"/>
      <c r="I56" s="4" t="s">
        <v>66</v>
      </c>
    </row>
    <row r="57" spans="1:9" ht="57.6" customHeight="1" x14ac:dyDescent="0.25">
      <c r="A57" s="6">
        <v>47</v>
      </c>
      <c r="B57" s="6" t="s">
        <v>317</v>
      </c>
      <c r="C57" s="7" t="s">
        <v>318</v>
      </c>
      <c r="D57" s="7" t="s">
        <v>319</v>
      </c>
      <c r="E57" s="7" t="s">
        <v>320</v>
      </c>
      <c r="F57" s="7" t="s">
        <v>321</v>
      </c>
      <c r="G57" s="7" t="s">
        <v>104</v>
      </c>
      <c r="H57" s="6"/>
      <c r="I57" s="6" t="s">
        <v>66</v>
      </c>
    </row>
    <row r="58" spans="1:9" ht="45.95" customHeight="1" x14ac:dyDescent="0.25">
      <c r="A58" s="4">
        <v>48</v>
      </c>
      <c r="B58" s="4" t="s">
        <v>322</v>
      </c>
      <c r="C58" s="5" t="s">
        <v>323</v>
      </c>
      <c r="D58" s="5" t="s">
        <v>324</v>
      </c>
      <c r="E58" s="5" t="s">
        <v>325</v>
      </c>
      <c r="F58" s="5" t="s">
        <v>326</v>
      </c>
      <c r="G58" s="5" t="s">
        <v>157</v>
      </c>
      <c r="H58" s="4"/>
      <c r="I58" s="4" t="s">
        <v>66</v>
      </c>
    </row>
    <row r="59" spans="1:9" ht="57.6" customHeight="1" x14ac:dyDescent="0.25">
      <c r="A59" s="6">
        <v>49</v>
      </c>
      <c r="B59" s="6" t="s">
        <v>327</v>
      </c>
      <c r="C59" s="7" t="s">
        <v>328</v>
      </c>
      <c r="D59" s="7" t="s">
        <v>329</v>
      </c>
      <c r="E59" s="7" t="s">
        <v>330</v>
      </c>
      <c r="F59" s="7" t="s">
        <v>331</v>
      </c>
      <c r="G59" s="7" t="s">
        <v>332</v>
      </c>
      <c r="H59" s="6"/>
      <c r="I59" s="6" t="s">
        <v>66</v>
      </c>
    </row>
    <row r="60" spans="1:9" ht="45.95" customHeight="1" x14ac:dyDescent="0.25">
      <c r="A60" s="4">
        <v>50</v>
      </c>
      <c r="B60" s="4" t="s">
        <v>333</v>
      </c>
      <c r="C60" s="5" t="s">
        <v>334</v>
      </c>
      <c r="D60" s="5" t="s">
        <v>335</v>
      </c>
      <c r="E60" s="5" t="s">
        <v>336</v>
      </c>
      <c r="F60" s="5" t="s">
        <v>337</v>
      </c>
      <c r="G60" s="5" t="s">
        <v>285</v>
      </c>
      <c r="H60" s="4"/>
      <c r="I60" s="4" t="s">
        <v>66</v>
      </c>
    </row>
    <row r="61" spans="1:9" ht="45.95" customHeight="1" x14ac:dyDescent="0.25">
      <c r="A61" s="6">
        <v>51</v>
      </c>
      <c r="B61" s="6" t="s">
        <v>338</v>
      </c>
      <c r="C61" s="7" t="s">
        <v>339</v>
      </c>
      <c r="D61" s="7" t="s">
        <v>340</v>
      </c>
      <c r="E61" s="7" t="s">
        <v>341</v>
      </c>
      <c r="F61" s="7" t="s">
        <v>342</v>
      </c>
      <c r="G61" s="7" t="s">
        <v>332</v>
      </c>
      <c r="H61" s="6"/>
      <c r="I61" s="6" t="s">
        <v>121</v>
      </c>
    </row>
    <row r="62" spans="1:9" ht="21.95" customHeight="1" x14ac:dyDescent="0.25">
      <c r="A62" s="44" t="s">
        <v>343</v>
      </c>
      <c r="B62" s="45"/>
      <c r="C62" s="45"/>
      <c r="D62" s="45"/>
      <c r="E62" s="45"/>
      <c r="F62" s="45"/>
      <c r="G62" s="45"/>
      <c r="H62" s="45"/>
      <c r="I62" s="45"/>
    </row>
    <row r="63" spans="1:9" ht="34.5" customHeight="1" x14ac:dyDescent="0.25">
      <c r="A63" s="4">
        <v>52</v>
      </c>
      <c r="B63" s="4" t="s">
        <v>344</v>
      </c>
      <c r="C63" s="5" t="s">
        <v>345</v>
      </c>
      <c r="D63" s="5" t="s">
        <v>74</v>
      </c>
      <c r="E63" s="5" t="s">
        <v>346</v>
      </c>
      <c r="F63" s="5" t="s">
        <v>347</v>
      </c>
      <c r="G63" s="5" t="s">
        <v>77</v>
      </c>
      <c r="H63" s="4"/>
      <c r="I63" s="4" t="s">
        <v>66</v>
      </c>
    </row>
    <row r="64" spans="1:9" ht="34.5" customHeight="1" x14ac:dyDescent="0.25">
      <c r="A64" s="6">
        <v>53</v>
      </c>
      <c r="B64" s="6" t="s">
        <v>348</v>
      </c>
      <c r="C64" s="7" t="s">
        <v>349</v>
      </c>
      <c r="D64" s="7" t="s">
        <v>350</v>
      </c>
      <c r="E64" s="7" t="s">
        <v>346</v>
      </c>
      <c r="F64" s="7" t="s">
        <v>351</v>
      </c>
      <c r="G64" s="7" t="s">
        <v>157</v>
      </c>
      <c r="H64" s="6"/>
      <c r="I64" s="6" t="s">
        <v>66</v>
      </c>
    </row>
    <row r="65" spans="1:9" ht="30" customHeight="1" x14ac:dyDescent="0.25">
      <c r="A65" s="4">
        <v>54</v>
      </c>
      <c r="B65" s="4" t="s">
        <v>352</v>
      </c>
      <c r="C65" s="5" t="s">
        <v>353</v>
      </c>
      <c r="D65" s="5" t="s">
        <v>305</v>
      </c>
      <c r="E65" s="5" t="s">
        <v>346</v>
      </c>
      <c r="F65" s="5" t="s">
        <v>354</v>
      </c>
      <c r="G65" s="5" t="s">
        <v>185</v>
      </c>
      <c r="H65" s="4"/>
      <c r="I65" s="4" t="s">
        <v>66</v>
      </c>
    </row>
    <row r="66" spans="1:9" ht="30" customHeight="1" x14ac:dyDescent="0.25">
      <c r="A66" s="6">
        <v>55</v>
      </c>
      <c r="B66" s="6" t="s">
        <v>355</v>
      </c>
      <c r="C66" s="7" t="s">
        <v>356</v>
      </c>
      <c r="D66" s="7" t="s">
        <v>357</v>
      </c>
      <c r="E66" s="7" t="s">
        <v>346</v>
      </c>
      <c r="F66" s="7" t="s">
        <v>358</v>
      </c>
      <c r="G66" s="7" t="s">
        <v>359</v>
      </c>
      <c r="H66" s="6"/>
      <c r="I66" s="6" t="s">
        <v>121</v>
      </c>
    </row>
    <row r="67" spans="1:9" ht="34.5" customHeight="1" x14ac:dyDescent="0.25">
      <c r="A67" s="4">
        <v>56</v>
      </c>
      <c r="B67" s="4" t="s">
        <v>360</v>
      </c>
      <c r="C67" s="5" t="s">
        <v>361</v>
      </c>
      <c r="D67" s="5" t="s">
        <v>362</v>
      </c>
      <c r="E67" s="5" t="s">
        <v>363</v>
      </c>
      <c r="F67" s="5" t="s">
        <v>364</v>
      </c>
      <c r="G67" s="5" t="s">
        <v>104</v>
      </c>
      <c r="H67" s="4"/>
      <c r="I67" s="4" t="s">
        <v>121</v>
      </c>
    </row>
    <row r="68" spans="1:9" ht="57.6" customHeight="1" x14ac:dyDescent="0.25">
      <c r="A68" s="6">
        <v>57</v>
      </c>
      <c r="B68" s="6" t="s">
        <v>365</v>
      </c>
      <c r="C68" s="7" t="s">
        <v>366</v>
      </c>
      <c r="D68" s="7" t="s">
        <v>367</v>
      </c>
      <c r="E68" s="7" t="s">
        <v>368</v>
      </c>
      <c r="F68" s="7" t="s">
        <v>369</v>
      </c>
      <c r="G68" s="7" t="s">
        <v>104</v>
      </c>
      <c r="H68" s="6"/>
      <c r="I68" s="6" t="s">
        <v>121</v>
      </c>
    </row>
    <row r="69" spans="1:9" ht="33.950000000000003" customHeight="1" x14ac:dyDescent="0.25">
      <c r="A69" s="48" t="s">
        <v>47</v>
      </c>
      <c r="B69" s="47"/>
      <c r="C69" s="47"/>
      <c r="D69" s="47"/>
      <c r="E69" s="47"/>
      <c r="F69" s="47"/>
      <c r="G69" s="47"/>
      <c r="H69" s="47"/>
      <c r="I69" s="47"/>
    </row>
  </sheetData>
  <autoFilter ref="A3:I68" xr:uid="{00000000-0009-0000-0000-000001000000}"/>
  <mergeCells count="11">
    <mergeCell ref="A69:I69"/>
    <mergeCell ref="A2:I2"/>
    <mergeCell ref="A46:I46"/>
    <mergeCell ref="A32:I32"/>
    <mergeCell ref="A1:I1"/>
    <mergeCell ref="A23:I23"/>
    <mergeCell ref="A9:I9"/>
    <mergeCell ref="A18:I18"/>
    <mergeCell ref="A55:I55"/>
    <mergeCell ref="A4:I4"/>
    <mergeCell ref="A62:I62"/>
  </mergeCells>
  <conditionalFormatting sqref="H4:H68">
    <cfRule type="expression" dxfId="10" priority="1">
      <formula>EXACT($H4,"ZAKOŃCZONE")</formula>
    </cfRule>
    <cfRule type="expression" dxfId="9" priority="2">
      <formula>EXACT($H4,"W TOKU")</formula>
    </cfRule>
    <cfRule type="expression" dxfId="8" priority="3">
      <formula>EXACT($H4,"DO ZROBIENIA")</formula>
    </cfRule>
    <cfRule type="expression" dxfId="7" priority="4">
      <formula>EXACT($H4,"OPÓŹNIONE")</formula>
    </cfRule>
    <cfRule type="expression" dxfId="6" priority="5">
      <formula>EXACT($H4,"NIE DOTYCZY")</formula>
    </cfRule>
  </conditionalFormatting>
  <conditionalFormatting sqref="I4:I68">
    <cfRule type="expression" dxfId="5" priority="6">
      <formula>EXACT($I4,"KRYTYCZNY")</formula>
    </cfRule>
    <cfRule type="expression" dxfId="4" priority="7">
      <formula>EXACT($I4,"WYSOKI")</formula>
    </cfRule>
    <cfRule type="expression" dxfId="3" priority="8">
      <formula>EXACT($I4,"ŚREDNI")</formula>
    </cfRule>
  </conditionalFormatting>
  <dataValidations count="1">
    <dataValidation type="list" allowBlank="1" showInputMessage="1" promptTitle="Wybierz wartość" prompt="ZAKOŃCZONE / W TOKU / DO ZROBIENIA / OPÓŹNIONE / NIE DOTYCZY" sqref="H4:H68" xr:uid="{00000000-0002-0000-0100-000000000000}">
      <formula1>"ZAKOŃCZONE,W TOKU,DO ZROBIENIA,OPÓŹNIONE,NIE DOTYCZY"</formula1>
    </dataValidation>
  </dataValidations>
  <pageMargins left="0.3" right="0.3" top="0.5" bottom="0.5" header="0.5" footer="0.5"/>
  <pageSetup fitToHeight="0" orientation="landscape"/>
  <rowBreaks count="7" manualBreakCount="7">
    <brk id="8" max="16383" man="1"/>
    <brk id="17" max="16383" man="1"/>
    <brk id="22" max="16383" man="1"/>
    <brk id="31" max="16383" man="1"/>
    <brk id="45" max="16383" man="1"/>
    <brk id="54" max="16383" man="1"/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V68"/>
  <sheetViews>
    <sheetView showGridLines="0" workbookViewId="0">
      <pane xSplit="3" ySplit="4" topLeftCell="D5" activePane="bottomRight" state="frozen"/>
      <selection pane="topRight"/>
      <selection pane="bottomLeft"/>
      <selection pane="bottomRight" sqref="A1:AV1"/>
    </sheetView>
  </sheetViews>
  <sheetFormatPr defaultRowHeight="15" x14ac:dyDescent="0.25"/>
  <cols>
    <col min="1" max="1" width="8" customWidth="1"/>
    <col min="2" max="2" width="46" customWidth="1"/>
    <col min="3" max="3" width="6" customWidth="1"/>
    <col min="4" max="47" width="3.140625" customWidth="1"/>
    <col min="48" max="48" width="12" customWidth="1"/>
  </cols>
  <sheetData>
    <row r="1" spans="1:48" ht="30" customHeight="1" x14ac:dyDescent="0.25">
      <c r="A1" s="49" t="s">
        <v>370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</row>
    <row r="2" spans="1:48" ht="18" customHeight="1" x14ac:dyDescent="0.25">
      <c r="A2" s="46" t="s">
        <v>371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</row>
    <row r="3" spans="1:48" ht="15.95" customHeight="1" x14ac:dyDescent="0.25">
      <c r="D3" s="52" t="s">
        <v>372</v>
      </c>
      <c r="E3" s="45"/>
      <c r="F3" s="45"/>
      <c r="G3" s="45"/>
      <c r="H3" s="53" t="s">
        <v>373</v>
      </c>
      <c r="I3" s="45"/>
      <c r="J3" s="45"/>
      <c r="K3" s="45"/>
      <c r="L3" s="52" t="s">
        <v>374</v>
      </c>
      <c r="M3" s="45"/>
      <c r="N3" s="45"/>
      <c r="O3" s="45"/>
      <c r="P3" s="45"/>
      <c r="Q3" s="53" t="s">
        <v>375</v>
      </c>
      <c r="R3" s="45"/>
      <c r="S3" s="45"/>
      <c r="T3" s="45"/>
      <c r="U3" s="52" t="s">
        <v>376</v>
      </c>
      <c r="V3" s="45"/>
      <c r="W3" s="45"/>
      <c r="X3" s="45"/>
      <c r="Y3" s="45"/>
      <c r="Z3" s="53" t="s">
        <v>377</v>
      </c>
      <c r="AA3" s="45"/>
      <c r="AB3" s="45"/>
      <c r="AC3" s="45"/>
      <c r="AD3" s="52" t="s">
        <v>378</v>
      </c>
      <c r="AE3" s="45"/>
      <c r="AF3" s="45"/>
      <c r="AG3" s="45"/>
      <c r="AH3" s="53" t="s">
        <v>379</v>
      </c>
      <c r="AI3" s="45"/>
      <c r="AJ3" s="45"/>
      <c r="AK3" s="45"/>
      <c r="AL3" s="45"/>
      <c r="AM3" s="52" t="s">
        <v>380</v>
      </c>
      <c r="AN3" s="45"/>
      <c r="AO3" s="45"/>
      <c r="AP3" s="45"/>
      <c r="AQ3" s="53" t="s">
        <v>381</v>
      </c>
      <c r="AR3" s="45"/>
      <c r="AS3" s="45"/>
      <c r="AT3" s="45"/>
      <c r="AU3" s="45"/>
      <c r="AV3" s="52" t="s">
        <v>382</v>
      </c>
    </row>
    <row r="4" spans="1:48" ht="21.95" customHeight="1" x14ac:dyDescent="0.25">
      <c r="A4" s="3" t="s">
        <v>51</v>
      </c>
      <c r="B4" s="3" t="s">
        <v>383</v>
      </c>
      <c r="C4" s="3" t="s">
        <v>384</v>
      </c>
      <c r="D4" s="10" t="s">
        <v>385</v>
      </c>
      <c r="E4" s="10" t="s">
        <v>386</v>
      </c>
      <c r="F4" s="10" t="s">
        <v>387</v>
      </c>
      <c r="G4" s="10" t="s">
        <v>388</v>
      </c>
      <c r="H4" s="10" t="s">
        <v>389</v>
      </c>
      <c r="I4" s="10" t="s">
        <v>390</v>
      </c>
      <c r="J4" s="10" t="s">
        <v>391</v>
      </c>
      <c r="K4" s="10" t="s">
        <v>392</v>
      </c>
      <c r="L4" s="10" t="s">
        <v>393</v>
      </c>
      <c r="M4" s="10" t="s">
        <v>394</v>
      </c>
      <c r="N4" s="10" t="s">
        <v>395</v>
      </c>
      <c r="O4" s="10" t="s">
        <v>396</v>
      </c>
      <c r="P4" s="10" t="s">
        <v>397</v>
      </c>
      <c r="Q4" s="10" t="s">
        <v>398</v>
      </c>
      <c r="R4" s="10" t="s">
        <v>399</v>
      </c>
      <c r="S4" s="10" t="s">
        <v>400</v>
      </c>
      <c r="T4" s="10" t="s">
        <v>401</v>
      </c>
      <c r="U4" s="10" t="s">
        <v>402</v>
      </c>
      <c r="V4" s="10" t="s">
        <v>403</v>
      </c>
      <c r="W4" s="10" t="s">
        <v>404</v>
      </c>
      <c r="X4" s="10" t="s">
        <v>405</v>
      </c>
      <c r="Y4" s="10" t="s">
        <v>406</v>
      </c>
      <c r="Z4" s="10" t="s">
        <v>407</v>
      </c>
      <c r="AA4" s="10" t="s">
        <v>408</v>
      </c>
      <c r="AB4" s="10" t="s">
        <v>409</v>
      </c>
      <c r="AC4" s="10" t="s">
        <v>410</v>
      </c>
      <c r="AD4" s="10" t="s">
        <v>411</v>
      </c>
      <c r="AE4" s="10" t="s">
        <v>412</v>
      </c>
      <c r="AF4" s="10" t="s">
        <v>413</v>
      </c>
      <c r="AG4" s="10" t="s">
        <v>414</v>
      </c>
      <c r="AH4" s="10" t="s">
        <v>415</v>
      </c>
      <c r="AI4" s="10" t="s">
        <v>416</v>
      </c>
      <c r="AJ4" s="10" t="s">
        <v>417</v>
      </c>
      <c r="AK4" s="10" t="s">
        <v>418</v>
      </c>
      <c r="AL4" s="10" t="s">
        <v>419</v>
      </c>
      <c r="AM4" s="10" t="s">
        <v>420</v>
      </c>
      <c r="AN4" s="10" t="s">
        <v>421</v>
      </c>
      <c r="AO4" s="10" t="s">
        <v>422</v>
      </c>
      <c r="AP4" s="10" t="s">
        <v>423</v>
      </c>
      <c r="AQ4" s="10" t="s">
        <v>424</v>
      </c>
      <c r="AR4" s="10" t="s">
        <v>425</v>
      </c>
      <c r="AS4" s="10" t="s">
        <v>426</v>
      </c>
      <c r="AT4" s="10" t="s">
        <v>427</v>
      </c>
      <c r="AU4" s="10" t="s">
        <v>428</v>
      </c>
      <c r="AV4" s="10" t="s">
        <v>429</v>
      </c>
    </row>
    <row r="5" spans="1:48" ht="15" customHeight="1" x14ac:dyDescent="0.25">
      <c r="A5" s="11" t="s">
        <v>60</v>
      </c>
      <c r="B5" s="12" t="s">
        <v>430</v>
      </c>
      <c r="C5" s="13" t="s">
        <v>12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</row>
    <row r="6" spans="1:48" ht="15" customHeight="1" x14ac:dyDescent="0.25">
      <c r="A6" s="16" t="s">
        <v>67</v>
      </c>
      <c r="B6" s="17" t="s">
        <v>431</v>
      </c>
      <c r="C6" s="13" t="s">
        <v>12</v>
      </c>
      <c r="D6" s="14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15" customHeight="1" x14ac:dyDescent="0.25">
      <c r="A7" s="11" t="s">
        <v>72</v>
      </c>
      <c r="B7" s="12" t="s">
        <v>432</v>
      </c>
      <c r="C7" s="13" t="s">
        <v>12</v>
      </c>
      <c r="D7" s="14"/>
      <c r="E7" s="14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</row>
    <row r="8" spans="1:48" ht="15" customHeight="1" x14ac:dyDescent="0.25">
      <c r="A8" s="16" t="s">
        <v>78</v>
      </c>
      <c r="B8" s="17" t="s">
        <v>433</v>
      </c>
      <c r="C8" s="13" t="s">
        <v>12</v>
      </c>
      <c r="D8" s="14"/>
      <c r="E8" s="14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</row>
    <row r="9" spans="1:48" ht="15" customHeight="1" x14ac:dyDescent="0.25">
      <c r="A9" s="11" t="s">
        <v>83</v>
      </c>
      <c r="B9" s="12" t="s">
        <v>434</v>
      </c>
      <c r="C9" s="19" t="s">
        <v>14</v>
      </c>
      <c r="D9" s="20"/>
      <c r="E9" s="20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</row>
    <row r="10" spans="1:48" ht="15" customHeight="1" x14ac:dyDescent="0.25">
      <c r="A10" s="16" t="s">
        <v>88</v>
      </c>
      <c r="B10" s="17" t="s">
        <v>435</v>
      </c>
      <c r="C10" s="19" t="s">
        <v>14</v>
      </c>
      <c r="D10" s="18"/>
      <c r="E10" s="20"/>
      <c r="F10" s="20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</row>
    <row r="11" spans="1:48" ht="15" customHeight="1" x14ac:dyDescent="0.25">
      <c r="A11" s="11" t="s">
        <v>94</v>
      </c>
      <c r="B11" s="12" t="s">
        <v>436</v>
      </c>
      <c r="C11" s="19" t="s">
        <v>14</v>
      </c>
      <c r="D11" s="15"/>
      <c r="E11" s="20"/>
      <c r="F11" s="20"/>
      <c r="G11" s="20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</row>
    <row r="12" spans="1:48" ht="15" customHeight="1" x14ac:dyDescent="0.25">
      <c r="A12" s="16" t="s">
        <v>99</v>
      </c>
      <c r="B12" s="17" t="s">
        <v>437</v>
      </c>
      <c r="C12" s="19" t="s">
        <v>14</v>
      </c>
      <c r="D12" s="18"/>
      <c r="E12" s="20"/>
      <c r="F12" s="20"/>
      <c r="G12" s="20"/>
      <c r="H12" s="20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</row>
    <row r="13" spans="1:48" ht="15" customHeight="1" x14ac:dyDescent="0.25">
      <c r="A13" s="11" t="s">
        <v>105</v>
      </c>
      <c r="B13" s="12" t="s">
        <v>438</v>
      </c>
      <c r="C13" s="19" t="s">
        <v>14</v>
      </c>
      <c r="D13" s="15"/>
      <c r="E13" s="15"/>
      <c r="F13" s="20"/>
      <c r="G13" s="20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</row>
    <row r="14" spans="1:48" ht="15" customHeight="1" x14ac:dyDescent="0.25">
      <c r="A14" s="16" t="s">
        <v>110</v>
      </c>
      <c r="B14" s="17" t="s">
        <v>439</v>
      </c>
      <c r="C14" s="19" t="s">
        <v>14</v>
      </c>
      <c r="D14" s="18"/>
      <c r="E14" s="18"/>
      <c r="F14" s="18"/>
      <c r="G14" s="20"/>
      <c r="H14" s="20"/>
      <c r="I14" s="20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</row>
    <row r="15" spans="1:48" ht="15" customHeight="1" x14ac:dyDescent="0.25">
      <c r="A15" s="11" t="s">
        <v>116</v>
      </c>
      <c r="B15" s="12" t="s">
        <v>440</v>
      </c>
      <c r="C15" s="19" t="s">
        <v>14</v>
      </c>
      <c r="D15" s="15"/>
      <c r="E15" s="15"/>
      <c r="F15" s="15"/>
      <c r="G15" s="20"/>
      <c r="H15" s="20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1:48" ht="15" customHeight="1" x14ac:dyDescent="0.25">
      <c r="A16" s="16" t="s">
        <v>122</v>
      </c>
      <c r="B16" s="17" t="s">
        <v>441</v>
      </c>
      <c r="C16" s="19" t="s">
        <v>14</v>
      </c>
      <c r="D16" s="18"/>
      <c r="E16" s="18"/>
      <c r="F16" s="18"/>
      <c r="G16" s="18"/>
      <c r="H16" s="20"/>
      <c r="I16" s="20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</row>
    <row r="17" spans="1:48" ht="15" customHeight="1" x14ac:dyDescent="0.25">
      <c r="A17" s="11" t="s">
        <v>129</v>
      </c>
      <c r="B17" s="12" t="s">
        <v>442</v>
      </c>
      <c r="C17" s="21" t="s">
        <v>16</v>
      </c>
      <c r="D17" s="15"/>
      <c r="E17" s="15"/>
      <c r="F17" s="22"/>
      <c r="G17" s="22"/>
      <c r="H17" s="22"/>
      <c r="I17" s="22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</row>
    <row r="18" spans="1:48" ht="15" customHeight="1" x14ac:dyDescent="0.25">
      <c r="A18" s="16" t="s">
        <v>135</v>
      </c>
      <c r="B18" s="17" t="s">
        <v>443</v>
      </c>
      <c r="C18" s="21" t="s">
        <v>16</v>
      </c>
      <c r="D18" s="18"/>
      <c r="E18" s="18"/>
      <c r="F18" s="18"/>
      <c r="G18" s="22"/>
      <c r="H18" s="22"/>
      <c r="I18" s="22"/>
      <c r="J18" s="22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</row>
    <row r="19" spans="1:48" ht="15" customHeight="1" x14ac:dyDescent="0.25">
      <c r="A19" s="11" t="s">
        <v>141</v>
      </c>
      <c r="B19" s="12" t="s">
        <v>444</v>
      </c>
      <c r="C19" s="21" t="s">
        <v>16</v>
      </c>
      <c r="D19" s="15"/>
      <c r="E19" s="15"/>
      <c r="F19" s="15"/>
      <c r="G19" s="22"/>
      <c r="H19" s="22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</row>
    <row r="20" spans="1:48" ht="15" customHeight="1" x14ac:dyDescent="0.25">
      <c r="A20" s="16" t="s">
        <v>145</v>
      </c>
      <c r="B20" s="17" t="s">
        <v>445</v>
      </c>
      <c r="C20" s="21" t="s">
        <v>16</v>
      </c>
      <c r="D20" s="18"/>
      <c r="E20" s="18"/>
      <c r="F20" s="18"/>
      <c r="G20" s="18"/>
      <c r="H20" s="18"/>
      <c r="I20" s="22"/>
      <c r="J20" s="22"/>
      <c r="K20" s="22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</row>
    <row r="21" spans="1:48" ht="15" customHeight="1" x14ac:dyDescent="0.25">
      <c r="A21" s="11" t="s">
        <v>152</v>
      </c>
      <c r="B21" s="12" t="s">
        <v>446</v>
      </c>
      <c r="C21" s="23" t="s">
        <v>18</v>
      </c>
      <c r="D21" s="15"/>
      <c r="E21" s="15"/>
      <c r="F21" s="15"/>
      <c r="G21" s="15"/>
      <c r="H21" s="15"/>
      <c r="I21" s="24"/>
      <c r="J21" s="24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</row>
    <row r="22" spans="1:48" ht="15" customHeight="1" x14ac:dyDescent="0.25">
      <c r="A22" s="16" t="s">
        <v>158</v>
      </c>
      <c r="B22" s="17" t="s">
        <v>447</v>
      </c>
      <c r="C22" s="23" t="s">
        <v>18</v>
      </c>
      <c r="D22" s="18"/>
      <c r="E22" s="18"/>
      <c r="F22" s="18"/>
      <c r="G22" s="18"/>
      <c r="H22" s="18"/>
      <c r="I22" s="18"/>
      <c r="J22" s="24"/>
      <c r="K22" s="24"/>
      <c r="L22" s="24"/>
      <c r="M22" s="24"/>
      <c r="N22" s="24"/>
      <c r="O22" s="24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</row>
    <row r="23" spans="1:48" ht="15" customHeight="1" x14ac:dyDescent="0.25">
      <c r="A23" s="11" t="s">
        <v>163</v>
      </c>
      <c r="B23" s="12" t="s">
        <v>448</v>
      </c>
      <c r="C23" s="23" t="s">
        <v>18</v>
      </c>
      <c r="D23" s="15"/>
      <c r="E23" s="15"/>
      <c r="F23" s="15"/>
      <c r="G23" s="15"/>
      <c r="H23" s="15"/>
      <c r="I23" s="15"/>
      <c r="J23" s="15"/>
      <c r="K23" s="15"/>
      <c r="L23" s="24"/>
      <c r="M23" s="24"/>
      <c r="N23" s="24"/>
      <c r="O23" s="24"/>
      <c r="P23" s="24"/>
      <c r="Q23" s="24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</row>
    <row r="24" spans="1:48" ht="15" customHeight="1" x14ac:dyDescent="0.25">
      <c r="A24" s="16" t="s">
        <v>169</v>
      </c>
      <c r="B24" s="17" t="s">
        <v>449</v>
      </c>
      <c r="C24" s="23" t="s">
        <v>18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24"/>
      <c r="P24" s="24"/>
      <c r="Q24" s="24"/>
      <c r="R24" s="24"/>
      <c r="S24" s="24"/>
      <c r="T24" s="24"/>
      <c r="U24" s="24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</row>
    <row r="25" spans="1:48" ht="15" customHeight="1" x14ac:dyDescent="0.25">
      <c r="A25" s="11" t="s">
        <v>174</v>
      </c>
      <c r="B25" s="12" t="s">
        <v>450</v>
      </c>
      <c r="C25" s="23" t="s">
        <v>18</v>
      </c>
      <c r="D25" s="15"/>
      <c r="E25" s="15"/>
      <c r="F25" s="15"/>
      <c r="G25" s="15"/>
      <c r="H25" s="15"/>
      <c r="I25" s="15"/>
      <c r="J25" s="15"/>
      <c r="K25" s="15"/>
      <c r="L25" s="15"/>
      <c r="M25" s="24"/>
      <c r="N25" s="24"/>
      <c r="O25" s="24"/>
      <c r="P25" s="24"/>
      <c r="Q25" s="24"/>
      <c r="R25" s="24"/>
      <c r="S25" s="24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</row>
    <row r="26" spans="1:48" ht="15" customHeight="1" x14ac:dyDescent="0.25">
      <c r="A26" s="16" t="s">
        <v>180</v>
      </c>
      <c r="B26" s="17" t="s">
        <v>451</v>
      </c>
      <c r="C26" s="23" t="s">
        <v>18</v>
      </c>
      <c r="D26" s="18"/>
      <c r="E26" s="18"/>
      <c r="F26" s="18"/>
      <c r="G26" s="18"/>
      <c r="H26" s="18"/>
      <c r="I26" s="18"/>
      <c r="J26" s="18"/>
      <c r="K26" s="24"/>
      <c r="L26" s="24"/>
      <c r="M26" s="24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</row>
    <row r="27" spans="1:48" ht="15" customHeight="1" x14ac:dyDescent="0.25">
      <c r="A27" s="11" t="s">
        <v>186</v>
      </c>
      <c r="B27" s="12" t="s">
        <v>452</v>
      </c>
      <c r="C27" s="23" t="s">
        <v>18</v>
      </c>
      <c r="D27" s="15"/>
      <c r="E27" s="15"/>
      <c r="F27" s="15"/>
      <c r="G27" s="15"/>
      <c r="H27" s="15"/>
      <c r="I27" s="15"/>
      <c r="J27" s="15"/>
      <c r="K27" s="15"/>
      <c r="L27" s="15"/>
      <c r="M27" s="24"/>
      <c r="N27" s="24"/>
      <c r="O27" s="2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</row>
    <row r="28" spans="1:48" ht="15" customHeight="1" x14ac:dyDescent="0.25">
      <c r="A28" s="16" t="s">
        <v>191</v>
      </c>
      <c r="B28" s="17" t="s">
        <v>453</v>
      </c>
      <c r="C28" s="23" t="s">
        <v>18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4"/>
      <c r="P28" s="24"/>
      <c r="Q28" s="24"/>
      <c r="R28" s="24"/>
      <c r="S28" s="24"/>
      <c r="T28" s="24"/>
      <c r="U28" s="24"/>
      <c r="V28" s="24"/>
      <c r="W28" s="24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</row>
    <row r="29" spans="1:48" ht="15" customHeight="1" x14ac:dyDescent="0.25">
      <c r="A29" s="11" t="s">
        <v>197</v>
      </c>
      <c r="B29" s="12" t="s">
        <v>454</v>
      </c>
      <c r="C29" s="25" t="s">
        <v>20</v>
      </c>
      <c r="D29" s="15"/>
      <c r="E29" s="15"/>
      <c r="F29" s="15"/>
      <c r="G29" s="15"/>
      <c r="H29" s="15"/>
      <c r="I29" s="15"/>
      <c r="J29" s="15"/>
      <c r="K29" s="26"/>
      <c r="L29" s="26"/>
      <c r="M29" s="26"/>
      <c r="N29" s="26"/>
      <c r="O29" s="26"/>
      <c r="P29" s="26"/>
      <c r="Q29" s="26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</row>
    <row r="30" spans="1:48" ht="15" customHeight="1" x14ac:dyDescent="0.25">
      <c r="A30" s="16" t="s">
        <v>202</v>
      </c>
      <c r="B30" s="17" t="s">
        <v>455</v>
      </c>
      <c r="C30" s="25" t="s">
        <v>20</v>
      </c>
      <c r="D30" s="18"/>
      <c r="E30" s="18"/>
      <c r="F30" s="18"/>
      <c r="G30" s="18"/>
      <c r="H30" s="18"/>
      <c r="I30" s="18"/>
      <c r="J30" s="18"/>
      <c r="K30" s="26"/>
      <c r="L30" s="26"/>
      <c r="M30" s="26"/>
      <c r="N30" s="26"/>
      <c r="O30" s="26"/>
      <c r="P30" s="26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</row>
    <row r="31" spans="1:48" ht="15" customHeight="1" x14ac:dyDescent="0.25">
      <c r="A31" s="11" t="s">
        <v>207</v>
      </c>
      <c r="B31" s="12" t="s">
        <v>456</v>
      </c>
      <c r="C31" s="25" t="s">
        <v>20</v>
      </c>
      <c r="D31" s="15"/>
      <c r="E31" s="15"/>
      <c r="F31" s="15"/>
      <c r="G31" s="15"/>
      <c r="H31" s="15"/>
      <c r="I31" s="15"/>
      <c r="J31" s="15"/>
      <c r="K31" s="15"/>
      <c r="L31" s="15"/>
      <c r="M31" s="26"/>
      <c r="N31" s="26"/>
      <c r="O31" s="26"/>
      <c r="P31" s="26"/>
      <c r="Q31" s="26"/>
      <c r="R31" s="26"/>
      <c r="S31" s="26"/>
      <c r="T31" s="26"/>
      <c r="U31" s="26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</row>
    <row r="32" spans="1:48" ht="15" customHeight="1" x14ac:dyDescent="0.25">
      <c r="A32" s="16" t="s">
        <v>213</v>
      </c>
      <c r="B32" s="17" t="s">
        <v>457</v>
      </c>
      <c r="C32" s="25" t="s">
        <v>20</v>
      </c>
      <c r="D32" s="18"/>
      <c r="E32" s="18"/>
      <c r="F32" s="18"/>
      <c r="G32" s="18"/>
      <c r="H32" s="18"/>
      <c r="I32" s="18"/>
      <c r="J32" s="18"/>
      <c r="K32" s="18"/>
      <c r="L32" s="18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</row>
    <row r="33" spans="1:48" ht="15" customHeight="1" x14ac:dyDescent="0.25">
      <c r="A33" s="11" t="s">
        <v>218</v>
      </c>
      <c r="B33" s="12" t="s">
        <v>458</v>
      </c>
      <c r="C33" s="25" t="s">
        <v>20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</row>
    <row r="34" spans="1:48" ht="15" customHeight="1" x14ac:dyDescent="0.25">
      <c r="A34" s="16" t="s">
        <v>223</v>
      </c>
      <c r="B34" s="17" t="s">
        <v>459</v>
      </c>
      <c r="C34" s="25" t="s">
        <v>20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</row>
    <row r="35" spans="1:48" ht="15" customHeight="1" x14ac:dyDescent="0.25">
      <c r="A35" s="11" t="s">
        <v>229</v>
      </c>
      <c r="B35" s="12" t="s">
        <v>460</v>
      </c>
      <c r="C35" s="25" t="s">
        <v>20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</row>
    <row r="36" spans="1:48" ht="15" customHeight="1" x14ac:dyDescent="0.25">
      <c r="A36" s="16" t="s">
        <v>235</v>
      </c>
      <c r="B36" s="17" t="s">
        <v>461</v>
      </c>
      <c r="C36" s="25" t="s">
        <v>20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26"/>
      <c r="R36" s="26"/>
      <c r="S36" s="26"/>
      <c r="T36" s="26"/>
      <c r="U36" s="26"/>
      <c r="V36" s="26"/>
      <c r="W36" s="26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</row>
    <row r="37" spans="1:48" ht="15" customHeight="1" x14ac:dyDescent="0.25">
      <c r="A37" s="11" t="s">
        <v>241</v>
      </c>
      <c r="B37" s="12" t="s">
        <v>462</v>
      </c>
      <c r="C37" s="25" t="s">
        <v>20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26"/>
      <c r="T37" s="26"/>
      <c r="U37" s="26"/>
      <c r="V37" s="26"/>
      <c r="W37" s="26"/>
      <c r="X37" s="26"/>
      <c r="Y37" s="26"/>
      <c r="Z37" s="26"/>
      <c r="AA37" s="26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</row>
    <row r="38" spans="1:48" ht="15" customHeight="1" x14ac:dyDescent="0.25">
      <c r="A38" s="16" t="s">
        <v>246</v>
      </c>
      <c r="B38" s="17" t="s">
        <v>463</v>
      </c>
      <c r="C38" s="25" t="s">
        <v>20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</row>
    <row r="39" spans="1:48" ht="15" customHeight="1" x14ac:dyDescent="0.25">
      <c r="A39" s="11" t="s">
        <v>252</v>
      </c>
      <c r="B39" s="12" t="s">
        <v>464</v>
      </c>
      <c r="C39" s="25" t="s">
        <v>20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26"/>
      <c r="T39" s="26"/>
      <c r="U39" s="26"/>
      <c r="V39" s="26"/>
      <c r="W39" s="26"/>
      <c r="X39" s="26"/>
      <c r="Y39" s="26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</row>
    <row r="40" spans="1:48" ht="15" customHeight="1" x14ac:dyDescent="0.25">
      <c r="A40" s="16" t="s">
        <v>258</v>
      </c>
      <c r="B40" s="17" t="s">
        <v>465</v>
      </c>
      <c r="C40" s="25" t="s">
        <v>20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26"/>
      <c r="Z40" s="26"/>
      <c r="AA40" s="26"/>
      <c r="AB40" s="26"/>
      <c r="AC40" s="26"/>
      <c r="AD40" s="26"/>
      <c r="AE40" s="26"/>
      <c r="AF40" s="26"/>
      <c r="AG40" s="26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</row>
    <row r="41" spans="1:48" ht="15" customHeight="1" x14ac:dyDescent="0.25">
      <c r="A41" s="11" t="s">
        <v>263</v>
      </c>
      <c r="B41" s="12" t="s">
        <v>466</v>
      </c>
      <c r="C41" s="25" t="s">
        <v>20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</row>
    <row r="42" spans="1:48" ht="15" customHeight="1" x14ac:dyDescent="0.25">
      <c r="A42" s="16" t="s">
        <v>269</v>
      </c>
      <c r="B42" s="17" t="s">
        <v>467</v>
      </c>
      <c r="C42" s="27" t="s">
        <v>22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28"/>
      <c r="R42" s="28"/>
      <c r="S42" s="2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</row>
    <row r="43" spans="1:48" ht="15" customHeight="1" x14ac:dyDescent="0.25">
      <c r="A43" s="11" t="s">
        <v>274</v>
      </c>
      <c r="B43" s="12" t="s">
        <v>468</v>
      </c>
      <c r="C43" s="27" t="s">
        <v>22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28"/>
      <c r="S43" s="28"/>
      <c r="T43" s="28"/>
      <c r="U43" s="28"/>
      <c r="V43" s="28"/>
      <c r="W43" s="28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</row>
    <row r="44" spans="1:48" ht="15" customHeight="1" x14ac:dyDescent="0.25">
      <c r="A44" s="16" t="s">
        <v>280</v>
      </c>
      <c r="B44" s="17" t="s">
        <v>469</v>
      </c>
      <c r="C44" s="27" t="s">
        <v>22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28"/>
      <c r="U44" s="28"/>
      <c r="V44" s="28"/>
      <c r="W44" s="28"/>
      <c r="X44" s="2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</row>
    <row r="45" spans="1:48" ht="15" customHeight="1" x14ac:dyDescent="0.25">
      <c r="A45" s="11" t="s">
        <v>286</v>
      </c>
      <c r="B45" s="12" t="s">
        <v>470</v>
      </c>
      <c r="C45" s="27" t="s">
        <v>22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28"/>
      <c r="W45" s="28"/>
      <c r="X45" s="28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</row>
    <row r="46" spans="1:48" ht="15" customHeight="1" x14ac:dyDescent="0.25">
      <c r="A46" s="16" t="s">
        <v>291</v>
      </c>
      <c r="B46" s="17" t="s">
        <v>471</v>
      </c>
      <c r="C46" s="27" t="s">
        <v>22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28"/>
      <c r="X46" s="28"/>
      <c r="Y46" s="28"/>
      <c r="Z46" s="2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</row>
    <row r="47" spans="1:48" ht="15" customHeight="1" x14ac:dyDescent="0.25">
      <c r="A47" s="11" t="s">
        <v>297</v>
      </c>
      <c r="B47" s="12" t="s">
        <v>472</v>
      </c>
      <c r="C47" s="27" t="s">
        <v>22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28"/>
      <c r="V47" s="28"/>
      <c r="W47" s="28"/>
      <c r="X47" s="28"/>
      <c r="Y47" s="28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</row>
    <row r="48" spans="1:48" ht="15" customHeight="1" x14ac:dyDescent="0.25">
      <c r="A48" s="16" t="s">
        <v>303</v>
      </c>
      <c r="B48" s="17" t="s">
        <v>473</v>
      </c>
      <c r="C48" s="27" t="s">
        <v>22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</row>
    <row r="49" spans="1:48" ht="15" customHeight="1" x14ac:dyDescent="0.25">
      <c r="A49" s="11" t="s">
        <v>307</v>
      </c>
      <c r="B49" s="12" t="s">
        <v>474</v>
      </c>
      <c r="C49" s="27" t="s">
        <v>22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28"/>
      <c r="AD49" s="28"/>
      <c r="AE49" s="28"/>
      <c r="AF49" s="28"/>
      <c r="AG49" s="28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</row>
    <row r="50" spans="1:48" ht="15" customHeight="1" x14ac:dyDescent="0.25">
      <c r="A50" s="16" t="s">
        <v>313</v>
      </c>
      <c r="B50" s="17" t="s">
        <v>475</v>
      </c>
      <c r="C50" s="29" t="s">
        <v>24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30"/>
      <c r="AH50" s="30"/>
      <c r="AI50" s="30"/>
      <c r="AJ50" s="30"/>
      <c r="AK50" s="30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</row>
    <row r="51" spans="1:48" ht="15" customHeight="1" x14ac:dyDescent="0.25">
      <c r="A51" s="11" t="s">
        <v>317</v>
      </c>
      <c r="B51" s="12" t="s">
        <v>476</v>
      </c>
      <c r="C51" s="29" t="s">
        <v>24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30"/>
      <c r="AJ51" s="30"/>
      <c r="AK51" s="30"/>
      <c r="AL51" s="30"/>
      <c r="AM51" s="30"/>
      <c r="AN51" s="15"/>
      <c r="AO51" s="15"/>
      <c r="AP51" s="15"/>
      <c r="AQ51" s="15"/>
      <c r="AR51" s="15"/>
      <c r="AS51" s="15"/>
      <c r="AT51" s="15"/>
      <c r="AU51" s="15"/>
      <c r="AV51" s="15"/>
    </row>
    <row r="52" spans="1:48" ht="15" customHeight="1" x14ac:dyDescent="0.25">
      <c r="A52" s="16" t="s">
        <v>322</v>
      </c>
      <c r="B52" s="17" t="s">
        <v>477</v>
      </c>
      <c r="C52" s="29" t="s">
        <v>24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30"/>
      <c r="AL52" s="30"/>
      <c r="AM52" s="30"/>
      <c r="AN52" s="30"/>
      <c r="AO52" s="30"/>
      <c r="AP52" s="18"/>
      <c r="AQ52" s="18"/>
      <c r="AR52" s="18"/>
      <c r="AS52" s="18"/>
      <c r="AT52" s="18"/>
      <c r="AU52" s="18"/>
      <c r="AV52" s="18"/>
    </row>
    <row r="53" spans="1:48" ht="15" customHeight="1" x14ac:dyDescent="0.25">
      <c r="A53" s="11" t="s">
        <v>327</v>
      </c>
      <c r="B53" s="12" t="s">
        <v>478</v>
      </c>
      <c r="C53" s="29" t="s">
        <v>24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30"/>
      <c r="AP53" s="30"/>
      <c r="AQ53" s="30"/>
      <c r="AR53" s="30"/>
      <c r="AS53" s="30"/>
      <c r="AT53" s="30"/>
      <c r="AU53" s="30"/>
      <c r="AV53" s="15"/>
    </row>
    <row r="54" spans="1:48" ht="15" customHeight="1" x14ac:dyDescent="0.25">
      <c r="A54" s="16" t="s">
        <v>333</v>
      </c>
      <c r="B54" s="17" t="s">
        <v>479</v>
      </c>
      <c r="C54" s="29" t="s">
        <v>24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30"/>
      <c r="AV54" s="18"/>
    </row>
    <row r="55" spans="1:48" ht="15" customHeight="1" x14ac:dyDescent="0.25">
      <c r="A55" s="11" t="s">
        <v>338</v>
      </c>
      <c r="B55" s="12" t="s">
        <v>480</v>
      </c>
      <c r="C55" s="29" t="s">
        <v>24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30"/>
      <c r="AR55" s="30"/>
      <c r="AS55" s="30"/>
      <c r="AT55" s="30"/>
      <c r="AU55" s="30"/>
      <c r="AV55" s="15"/>
    </row>
    <row r="56" spans="1:48" ht="15" customHeight="1" x14ac:dyDescent="0.25">
      <c r="A56" s="16" t="s">
        <v>344</v>
      </c>
      <c r="B56" s="17" t="s">
        <v>481</v>
      </c>
      <c r="C56" s="31" t="s">
        <v>26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32"/>
    </row>
    <row r="57" spans="1:48" ht="15" customHeight="1" x14ac:dyDescent="0.25">
      <c r="A57" s="11" t="s">
        <v>348</v>
      </c>
      <c r="B57" s="12" t="s">
        <v>482</v>
      </c>
      <c r="C57" s="31" t="s">
        <v>26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32"/>
    </row>
    <row r="58" spans="1:48" ht="15" customHeight="1" x14ac:dyDescent="0.25">
      <c r="A58" s="16" t="s">
        <v>352</v>
      </c>
      <c r="B58" s="17" t="s">
        <v>483</v>
      </c>
      <c r="C58" s="31" t="s">
        <v>26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32"/>
    </row>
    <row r="59" spans="1:48" ht="15" customHeight="1" x14ac:dyDescent="0.25">
      <c r="A59" s="11" t="s">
        <v>355</v>
      </c>
      <c r="B59" s="12" t="s">
        <v>484</v>
      </c>
      <c r="C59" s="31" t="s">
        <v>26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32"/>
    </row>
    <row r="60" spans="1:48" ht="15" customHeight="1" x14ac:dyDescent="0.25">
      <c r="A60" s="16" t="s">
        <v>360</v>
      </c>
      <c r="B60" s="17" t="s">
        <v>485</v>
      </c>
      <c r="C60" s="31" t="s">
        <v>26</v>
      </c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32"/>
    </row>
    <row r="61" spans="1:48" ht="15" customHeight="1" x14ac:dyDescent="0.25">
      <c r="A61" s="11" t="s">
        <v>365</v>
      </c>
      <c r="B61" s="12" t="s">
        <v>486</v>
      </c>
      <c r="C61" s="31" t="s">
        <v>26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32"/>
    </row>
    <row r="63" spans="1:48" ht="15.95" customHeight="1" x14ac:dyDescent="0.25">
      <c r="A63" s="54" t="s">
        <v>487</v>
      </c>
      <c r="B63" s="47"/>
      <c r="C63" s="47"/>
      <c r="D63" s="9" t="s">
        <v>12</v>
      </c>
      <c r="E63" s="51" t="s">
        <v>488</v>
      </c>
      <c r="F63" s="47"/>
      <c r="G63" s="47"/>
      <c r="H63" s="47"/>
      <c r="I63" s="47"/>
      <c r="J63" s="47"/>
      <c r="K63" s="47"/>
      <c r="L63" s="47"/>
      <c r="M63" s="47"/>
      <c r="N63" s="8" t="s">
        <v>14</v>
      </c>
      <c r="O63" s="51" t="s">
        <v>489</v>
      </c>
      <c r="P63" s="47"/>
      <c r="Q63" s="47"/>
      <c r="R63" s="47"/>
      <c r="S63" s="47"/>
      <c r="T63" s="47"/>
      <c r="U63" s="47"/>
      <c r="V63" s="47"/>
      <c r="W63" s="47"/>
      <c r="X63" s="33" t="s">
        <v>16</v>
      </c>
      <c r="Y63" s="51" t="s">
        <v>490</v>
      </c>
      <c r="Z63" s="47"/>
      <c r="AA63" s="47"/>
      <c r="AB63" s="47"/>
      <c r="AC63" s="47"/>
      <c r="AD63" s="47"/>
      <c r="AE63" s="47"/>
      <c r="AF63" s="47"/>
      <c r="AG63" s="47"/>
      <c r="AH63" s="34" t="s">
        <v>18</v>
      </c>
      <c r="AI63" s="51" t="s">
        <v>491</v>
      </c>
      <c r="AJ63" s="47"/>
      <c r="AK63" s="47"/>
      <c r="AL63" s="47"/>
      <c r="AM63" s="47"/>
      <c r="AN63" s="47"/>
      <c r="AO63" s="47"/>
      <c r="AP63" s="47"/>
      <c r="AQ63" s="47"/>
    </row>
    <row r="64" spans="1:48" ht="15.95" customHeight="1" x14ac:dyDescent="0.25">
      <c r="D64" s="35" t="s">
        <v>20</v>
      </c>
      <c r="E64" s="51" t="s">
        <v>492</v>
      </c>
      <c r="F64" s="47"/>
      <c r="G64" s="47"/>
      <c r="H64" s="47"/>
      <c r="I64" s="47"/>
      <c r="J64" s="47"/>
      <c r="K64" s="47"/>
      <c r="L64" s="47"/>
      <c r="M64" s="47"/>
      <c r="N64" s="36" t="s">
        <v>22</v>
      </c>
      <c r="O64" s="51" t="s">
        <v>493</v>
      </c>
      <c r="P64" s="47"/>
      <c r="Q64" s="47"/>
      <c r="R64" s="47"/>
      <c r="S64" s="47"/>
      <c r="T64" s="47"/>
      <c r="U64" s="47"/>
      <c r="V64" s="47"/>
      <c r="W64" s="47"/>
      <c r="X64" s="37" t="s">
        <v>24</v>
      </c>
      <c r="Y64" s="51" t="s">
        <v>494</v>
      </c>
      <c r="Z64" s="47"/>
      <c r="AA64" s="47"/>
      <c r="AB64" s="47"/>
      <c r="AC64" s="47"/>
      <c r="AD64" s="47"/>
      <c r="AE64" s="47"/>
      <c r="AF64" s="47"/>
      <c r="AG64" s="47"/>
      <c r="AH64" s="38" t="s">
        <v>26</v>
      </c>
      <c r="AI64" s="51" t="s">
        <v>495</v>
      </c>
      <c r="AJ64" s="47"/>
      <c r="AK64" s="47"/>
      <c r="AL64" s="47"/>
      <c r="AM64" s="47"/>
      <c r="AN64" s="47"/>
      <c r="AO64" s="47"/>
      <c r="AP64" s="47"/>
      <c r="AQ64" s="47"/>
    </row>
    <row r="65" spans="1:24" ht="15.95" customHeight="1" x14ac:dyDescent="0.25"/>
    <row r="67" spans="1:24" ht="42.6" customHeight="1" x14ac:dyDescent="0.25">
      <c r="A67" s="55" t="s">
        <v>496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</row>
    <row r="68" spans="1:24" ht="33.950000000000003" customHeight="1" x14ac:dyDescent="0.25">
      <c r="A68" s="48" t="s">
        <v>47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</row>
  </sheetData>
  <mergeCells count="24">
    <mergeCell ref="AV3"/>
    <mergeCell ref="U3:Y3"/>
    <mergeCell ref="A68:X68"/>
    <mergeCell ref="AI64:AQ64"/>
    <mergeCell ref="A67:X67"/>
    <mergeCell ref="Z3:AC3"/>
    <mergeCell ref="Y63:AG63"/>
    <mergeCell ref="E64:M64"/>
    <mergeCell ref="Y64:AG64"/>
    <mergeCell ref="D3:G3"/>
    <mergeCell ref="A1:AV1"/>
    <mergeCell ref="E63:M63"/>
    <mergeCell ref="H3:K3"/>
    <mergeCell ref="AH3:AL3"/>
    <mergeCell ref="O63:W63"/>
    <mergeCell ref="AM3:AP3"/>
    <mergeCell ref="L3:P3"/>
    <mergeCell ref="AI63:AQ63"/>
    <mergeCell ref="AQ3:AU3"/>
    <mergeCell ref="AD3:AG3"/>
    <mergeCell ref="Q3:T3"/>
    <mergeCell ref="O64:W64"/>
    <mergeCell ref="A2:AV2"/>
    <mergeCell ref="A63:C63"/>
  </mergeCell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6"/>
  <sheetViews>
    <sheetView showGridLines="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1" width="56" customWidth="1"/>
    <col min="2" max="2" width="12" customWidth="1"/>
    <col min="3" max="3" width="14" customWidth="1"/>
    <col min="4" max="4" width="11" customWidth="1"/>
    <col min="5" max="5" width="14" customWidth="1"/>
    <col min="6" max="6" width="13" customWidth="1"/>
    <col min="7" max="7" width="14" customWidth="1"/>
    <col min="8" max="8" width="16" customWidth="1"/>
  </cols>
  <sheetData>
    <row r="1" spans="1:8" ht="30" customHeight="1" x14ac:dyDescent="0.25">
      <c r="A1" s="49" t="s">
        <v>497</v>
      </c>
      <c r="B1" s="47"/>
      <c r="C1" s="47"/>
      <c r="D1" s="47"/>
      <c r="E1" s="47"/>
      <c r="F1" s="47"/>
      <c r="G1" s="47"/>
      <c r="H1" s="47"/>
    </row>
    <row r="2" spans="1:8" ht="18" customHeight="1" x14ac:dyDescent="0.25">
      <c r="A2" s="46" t="s">
        <v>498</v>
      </c>
      <c r="B2" s="47"/>
      <c r="C2" s="47"/>
      <c r="D2" s="47"/>
      <c r="E2" s="47"/>
      <c r="F2" s="47"/>
      <c r="G2" s="47"/>
      <c r="H2" s="47"/>
    </row>
    <row r="4" spans="1:8" ht="33.950000000000003" customHeight="1" x14ac:dyDescent="0.25">
      <c r="A4" s="3" t="s">
        <v>384</v>
      </c>
      <c r="B4" s="3" t="s">
        <v>499</v>
      </c>
      <c r="C4" s="3" t="s">
        <v>500</v>
      </c>
      <c r="D4" s="3" t="s">
        <v>501</v>
      </c>
      <c r="E4" s="3" t="s">
        <v>502</v>
      </c>
      <c r="F4" s="3" t="s">
        <v>503</v>
      </c>
      <c r="G4" s="3" t="s">
        <v>504</v>
      </c>
      <c r="H4" s="3" t="s">
        <v>505</v>
      </c>
    </row>
    <row r="5" spans="1:8" ht="24" customHeight="1" x14ac:dyDescent="0.25">
      <c r="A5" s="5" t="s">
        <v>59</v>
      </c>
      <c r="B5" s="4">
        <f>COUNTA(Roadmapa!$B$5:$B$8)</f>
        <v>4</v>
      </c>
      <c r="C5" s="4">
        <f>COUNTIF(Roadmapa!$H$5:$H$8,"ZAKOŃCZONE")</f>
        <v>0</v>
      </c>
      <c r="D5" s="4">
        <f>COUNTIF(Roadmapa!$H$5:$H$8,"W TOKU")</f>
        <v>0</v>
      </c>
      <c r="E5" s="4">
        <f>COUNTIF(Roadmapa!$H$5:$H$8,"DO ZROBIENIA")</f>
        <v>0</v>
      </c>
      <c r="F5" s="4">
        <f>COUNTIF(Roadmapa!$H$5:$H$8,"OPÓŹNIONE")</f>
        <v>0</v>
      </c>
      <c r="G5" s="4">
        <f>COUNTIF(Roadmapa!$H$5:$H$8,"NIE DOTYCZY")</f>
        <v>0</v>
      </c>
      <c r="H5" s="39">
        <f t="shared" ref="H5:H13" si="0">IF(B5-G5=0,"—",(C5+0.5*D5)/(B5-G5))</f>
        <v>0</v>
      </c>
    </row>
    <row r="6" spans="1:8" ht="24" customHeight="1" x14ac:dyDescent="0.25">
      <c r="A6" s="7" t="s">
        <v>82</v>
      </c>
      <c r="B6" s="6">
        <f>COUNTA(Roadmapa!$B$10:$B$17)</f>
        <v>8</v>
      </c>
      <c r="C6" s="6">
        <f>COUNTIF(Roadmapa!$H$10:$H$17,"ZAKOŃCZONE")</f>
        <v>0</v>
      </c>
      <c r="D6" s="6">
        <f>COUNTIF(Roadmapa!$H$10:$H$17,"W TOKU")</f>
        <v>0</v>
      </c>
      <c r="E6" s="6">
        <f>COUNTIF(Roadmapa!$H$10:$H$17,"DO ZROBIENIA")</f>
        <v>0</v>
      </c>
      <c r="F6" s="6">
        <f>COUNTIF(Roadmapa!$H$10:$H$17,"OPÓŹNIONE")</f>
        <v>0</v>
      </c>
      <c r="G6" s="6">
        <f>COUNTIF(Roadmapa!$H$10:$H$17,"NIE DOTYCZY")</f>
        <v>0</v>
      </c>
      <c r="H6" s="40">
        <f t="shared" si="0"/>
        <v>0</v>
      </c>
    </row>
    <row r="7" spans="1:8" ht="24" customHeight="1" x14ac:dyDescent="0.25">
      <c r="A7" s="5" t="s">
        <v>128</v>
      </c>
      <c r="B7" s="4">
        <f>COUNTA(Roadmapa!$B$19:$B$22)</f>
        <v>4</v>
      </c>
      <c r="C7" s="4">
        <f>COUNTIF(Roadmapa!$H$19:$H$22,"ZAKOŃCZONE")</f>
        <v>0</v>
      </c>
      <c r="D7" s="4">
        <f>COUNTIF(Roadmapa!$H$19:$H$22,"W TOKU")</f>
        <v>0</v>
      </c>
      <c r="E7" s="4">
        <f>COUNTIF(Roadmapa!$H$19:$H$22,"DO ZROBIENIA")</f>
        <v>0</v>
      </c>
      <c r="F7" s="4">
        <f>COUNTIF(Roadmapa!$H$19:$H$22,"OPÓŹNIONE")</f>
        <v>0</v>
      </c>
      <c r="G7" s="4">
        <f>COUNTIF(Roadmapa!$H$19:$H$22,"NIE DOTYCZY")</f>
        <v>0</v>
      </c>
      <c r="H7" s="39">
        <f t="shared" si="0"/>
        <v>0</v>
      </c>
    </row>
    <row r="8" spans="1:8" ht="24" customHeight="1" x14ac:dyDescent="0.25">
      <c r="A8" s="7" t="s">
        <v>151</v>
      </c>
      <c r="B8" s="6">
        <f>COUNTA(Roadmapa!$B$24:$B$31)</f>
        <v>8</v>
      </c>
      <c r="C8" s="6">
        <f>COUNTIF(Roadmapa!$H$24:$H$31,"ZAKOŃCZONE")</f>
        <v>0</v>
      </c>
      <c r="D8" s="6">
        <f>COUNTIF(Roadmapa!$H$24:$H$31,"W TOKU")</f>
        <v>0</v>
      </c>
      <c r="E8" s="6">
        <f>COUNTIF(Roadmapa!$H$24:$H$31,"DO ZROBIENIA")</f>
        <v>0</v>
      </c>
      <c r="F8" s="6">
        <f>COUNTIF(Roadmapa!$H$24:$H$31,"OPÓŹNIONE")</f>
        <v>0</v>
      </c>
      <c r="G8" s="6">
        <f>COUNTIF(Roadmapa!$H$24:$H$31,"NIE DOTYCZY")</f>
        <v>0</v>
      </c>
      <c r="H8" s="40">
        <f t="shared" si="0"/>
        <v>0</v>
      </c>
    </row>
    <row r="9" spans="1:8" ht="24" customHeight="1" x14ac:dyDescent="0.25">
      <c r="A9" s="5" t="s">
        <v>196</v>
      </c>
      <c r="B9" s="4">
        <f>COUNTA(Roadmapa!$B$33:$B$45)</f>
        <v>13</v>
      </c>
      <c r="C9" s="4">
        <f>COUNTIF(Roadmapa!$H$33:$H$45,"ZAKOŃCZONE")</f>
        <v>0</v>
      </c>
      <c r="D9" s="4">
        <f>COUNTIF(Roadmapa!$H$33:$H$45,"W TOKU")</f>
        <v>0</v>
      </c>
      <c r="E9" s="4">
        <f>COUNTIF(Roadmapa!$H$33:$H$45,"DO ZROBIENIA")</f>
        <v>0</v>
      </c>
      <c r="F9" s="4">
        <f>COUNTIF(Roadmapa!$H$33:$H$45,"OPÓŹNIONE")</f>
        <v>0</v>
      </c>
      <c r="G9" s="4">
        <f>COUNTIF(Roadmapa!$H$33:$H$45,"NIE DOTYCZY")</f>
        <v>0</v>
      </c>
      <c r="H9" s="39">
        <f t="shared" si="0"/>
        <v>0</v>
      </c>
    </row>
    <row r="10" spans="1:8" ht="24" customHeight="1" x14ac:dyDescent="0.25">
      <c r="A10" s="7" t="s">
        <v>268</v>
      </c>
      <c r="B10" s="6">
        <f>COUNTA(Roadmapa!$B$47:$B$54)</f>
        <v>8</v>
      </c>
      <c r="C10" s="6">
        <f>COUNTIF(Roadmapa!$H$47:$H$54,"ZAKOŃCZONE")</f>
        <v>0</v>
      </c>
      <c r="D10" s="6">
        <f>COUNTIF(Roadmapa!$H$47:$H$54,"W TOKU")</f>
        <v>0</v>
      </c>
      <c r="E10" s="6">
        <f>COUNTIF(Roadmapa!$H$47:$H$54,"DO ZROBIENIA")</f>
        <v>0</v>
      </c>
      <c r="F10" s="6">
        <f>COUNTIF(Roadmapa!$H$47:$H$54,"OPÓŹNIONE")</f>
        <v>0</v>
      </c>
      <c r="G10" s="6">
        <f>COUNTIF(Roadmapa!$H$47:$H$54,"NIE DOTYCZY")</f>
        <v>0</v>
      </c>
      <c r="H10" s="40">
        <f t="shared" si="0"/>
        <v>0</v>
      </c>
    </row>
    <row r="11" spans="1:8" ht="24" customHeight="1" x14ac:dyDescent="0.25">
      <c r="A11" s="5" t="s">
        <v>312</v>
      </c>
      <c r="B11" s="4">
        <f>COUNTA(Roadmapa!$B$56:$B$61)</f>
        <v>6</v>
      </c>
      <c r="C11" s="4">
        <f>COUNTIF(Roadmapa!$H$56:$H$61,"ZAKOŃCZONE")</f>
        <v>0</v>
      </c>
      <c r="D11" s="4">
        <f>COUNTIF(Roadmapa!$H$56:$H$61,"W TOKU")</f>
        <v>0</v>
      </c>
      <c r="E11" s="4">
        <f>COUNTIF(Roadmapa!$H$56:$H$61,"DO ZROBIENIA")</f>
        <v>0</v>
      </c>
      <c r="F11" s="4">
        <f>COUNTIF(Roadmapa!$H$56:$H$61,"OPÓŹNIONE")</f>
        <v>0</v>
      </c>
      <c r="G11" s="4">
        <f>COUNTIF(Roadmapa!$H$56:$H$61,"NIE DOTYCZY")</f>
        <v>0</v>
      </c>
      <c r="H11" s="39">
        <f t="shared" si="0"/>
        <v>0</v>
      </c>
    </row>
    <row r="12" spans="1:8" ht="24" customHeight="1" x14ac:dyDescent="0.25">
      <c r="A12" s="7" t="s">
        <v>343</v>
      </c>
      <c r="B12" s="6">
        <f>COUNTA(Roadmapa!$B$63:$B$68)</f>
        <v>6</v>
      </c>
      <c r="C12" s="6">
        <f>COUNTIF(Roadmapa!$H$63:$H$68,"ZAKOŃCZONE")</f>
        <v>0</v>
      </c>
      <c r="D12" s="6">
        <f>COUNTIF(Roadmapa!$H$63:$H$68,"W TOKU")</f>
        <v>0</v>
      </c>
      <c r="E12" s="6">
        <f>COUNTIF(Roadmapa!$H$63:$H$68,"DO ZROBIENIA")</f>
        <v>0</v>
      </c>
      <c r="F12" s="6">
        <f>COUNTIF(Roadmapa!$H$63:$H$68,"OPÓŹNIONE")</f>
        <v>0</v>
      </c>
      <c r="G12" s="6">
        <f>COUNTIF(Roadmapa!$H$63:$H$68,"NIE DOTYCZY")</f>
        <v>0</v>
      </c>
      <c r="H12" s="40">
        <f t="shared" si="0"/>
        <v>0</v>
      </c>
    </row>
    <row r="13" spans="1:8" ht="26.1" customHeight="1" x14ac:dyDescent="0.25">
      <c r="A13" s="41" t="s">
        <v>506</v>
      </c>
      <c r="B13" s="42">
        <f t="shared" ref="B13:G13" si="1">SUM(B5:B12)</f>
        <v>57</v>
      </c>
      <c r="C13" s="42">
        <f t="shared" si="1"/>
        <v>0</v>
      </c>
      <c r="D13" s="42">
        <f t="shared" si="1"/>
        <v>0</v>
      </c>
      <c r="E13" s="42">
        <f t="shared" si="1"/>
        <v>0</v>
      </c>
      <c r="F13" s="42">
        <f t="shared" si="1"/>
        <v>0</v>
      </c>
      <c r="G13" s="42">
        <f t="shared" si="1"/>
        <v>0</v>
      </c>
      <c r="H13" s="43">
        <f t="shared" si="0"/>
        <v>0</v>
      </c>
    </row>
    <row r="15" spans="1:8" ht="30.4" customHeight="1" x14ac:dyDescent="0.25">
      <c r="A15" s="55" t="s">
        <v>507</v>
      </c>
      <c r="B15" s="45"/>
      <c r="C15" s="45"/>
      <c r="D15" s="45"/>
      <c r="E15" s="45"/>
      <c r="F15" s="45"/>
      <c r="G15" s="45"/>
      <c r="H15" s="45"/>
    </row>
    <row r="16" spans="1:8" ht="33.950000000000003" customHeight="1" x14ac:dyDescent="0.25">
      <c r="A16" s="48" t="s">
        <v>47</v>
      </c>
      <c r="B16" s="47"/>
      <c r="C16" s="47"/>
      <c r="D16" s="47"/>
      <c r="E16" s="47"/>
      <c r="F16" s="47"/>
      <c r="G16" s="47"/>
      <c r="H16" s="47"/>
    </row>
  </sheetData>
  <mergeCells count="4">
    <mergeCell ref="A15:H15"/>
    <mergeCell ref="A16:H16"/>
    <mergeCell ref="A2:H2"/>
    <mergeCell ref="A1:H1"/>
  </mergeCells>
  <conditionalFormatting sqref="H5:H13">
    <cfRule type="cellIs" dxfId="2" priority="1" operator="greaterThanOrEqual">
      <formula>0.9</formula>
    </cfRule>
    <cfRule type="cellIs" dxfId="1" priority="2" operator="between">
      <formula>0.5</formula>
      <formula>0.8999</formula>
    </cfRule>
    <cfRule type="cellIs" dxfId="0" priority="3" operator="lessThan">
      <formula>0.5</formula>
    </cfRule>
  </conditionalFormatting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Przewodnik</vt:lpstr>
      <vt:lpstr>Roadmapa</vt:lpstr>
      <vt:lpstr>Oś czasu</vt:lpstr>
      <vt:lpstr>Pulpit</vt:lpstr>
      <vt:lpstr>'Oś czasu'!Print_Titles</vt:lpstr>
      <vt:lpstr>Roadmapa!Print_Titles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Roadmapa wdrożenia UoKSC z osią czasu</dc:title>
  <dc:subject>NIS2 / UoKSC</dc:subject>
  <dc:creator>LT MASTERY Szkolenia dla Biznesu</dc:creator>
  <cp:lastModifiedBy>Piotr Szymczyk</cp:lastModifiedBy>
  <dcterms:created xsi:type="dcterms:W3CDTF">2026-09-07T12:58:12Z</dcterms:created>
  <dcterms:modified xsi:type="dcterms:W3CDTF">2026-09-14T06:04:21Z</dcterms:modified>
  <cp:category>NIS2 / UoKSC — materiały szkoleniowe</cp:category>
</cp:coreProperties>
</file>